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0"/>
  </bookViews>
  <sheets>
    <sheet name="DanhGia-HS" sheetId="1" r:id="rId1"/>
    <sheet name="CMon-CDong" sheetId="2" r:id="rId2"/>
  </sheets>
  <definedNames>
    <definedName name="_xlnm.Print_Titles" localSheetId="0">'DanhGia-HS'!$6:$8</definedName>
  </definedNames>
  <calcPr fullCalcOnLoad="1"/>
</workbook>
</file>

<file path=xl/sharedStrings.xml><?xml version="1.0" encoding="utf-8"?>
<sst xmlns="http://schemas.openxmlformats.org/spreadsheetml/2006/main" count="257" uniqueCount="114">
  <si>
    <t>Tổng số</t>
  </si>
  <si>
    <t>Dân tộc</t>
  </si>
  <si>
    <t>I. X.loại hạnh kiểm</t>
  </si>
  <si>
    <t>- Thực hiện đầy đủ</t>
  </si>
  <si>
    <t>- Chưa thực hiện đầy đủ</t>
  </si>
  <si>
    <t>II. Xếp loại học lực</t>
  </si>
  <si>
    <t>1. Tiếng Việt</t>
  </si>
  <si>
    <t>- Giỏi</t>
  </si>
  <si>
    <t>- Khá</t>
  </si>
  <si>
    <t>- Trung bình</t>
  </si>
  <si>
    <t>- Yếu</t>
  </si>
  <si>
    <t>2. Toán</t>
  </si>
  <si>
    <t>3. Khoa học</t>
  </si>
  <si>
    <t>4. Lịch sử &amp; Địa lí</t>
  </si>
  <si>
    <t>5. Tiếng nước ngoài</t>
  </si>
  <si>
    <t>6. Tin học</t>
  </si>
  <si>
    <t>7. Tiếng dân tộc</t>
  </si>
  <si>
    <t>8. Đạo đức</t>
  </si>
  <si>
    <t>- Hoàn thành tốt</t>
  </si>
  <si>
    <t>- Hoàn thành</t>
  </si>
  <si>
    <t>- Chưa hoàn thành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</si>
  <si>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</si>
  <si>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</si>
  <si>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</si>
  <si>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</si>
  <si>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</si>
  <si>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</si>
  <si>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</si>
  <si>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</si>
  <si>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</si>
  <si>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</si>
  <si>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</si>
  <si>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</si>
  <si>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</si>
  <si>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</si>
  <si>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</si>
  <si>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</si>
  <si>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</si>
  <si>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</si>
  <si>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</si>
  <si>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</si>
  <si>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</si>
  <si>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</si>
  <si>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</si>
  <si>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</si>
  <si>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</si>
  <si>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</si>
  <si>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</si>
  <si>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</si>
  <si>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</si>
  <si>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</si>
  <si>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</si>
  <si>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</si>
  <si>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</si>
  <si>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</si>
  <si>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9. Tự nhiên xã hội</t>
  </si>
  <si>
    <t>10. Âm nhạc</t>
  </si>
  <si>
    <t>11. Mĩ thuật</t>
  </si>
  <si>
    <t>12. Thủ công</t>
  </si>
  <si>
    <t>13. Thể dục</t>
  </si>
  <si>
    <t>+ Hoàn cảnh GĐKK</t>
  </si>
  <si>
    <t>+ Học lực yếu kém</t>
  </si>
  <si>
    <t>+ Thiên tai, dịch bệnh</t>
  </si>
  <si>
    <t>+ Nguyên nhân khác</t>
  </si>
  <si>
    <t>+ Xa trường, đi lại K.Khăn</t>
  </si>
  <si>
    <t>Khuyết tật</t>
  </si>
  <si>
    <t>III. Xếp loại giáo dục</t>
  </si>
  <si>
    <t>- Học sinh giỏi</t>
  </si>
  <si>
    <t>- Học sinh tiên tiến</t>
  </si>
  <si>
    <t>- HLM Giỏi</t>
  </si>
  <si>
    <t>- Tiến bộ trong RL-HT</t>
  </si>
  <si>
    <t>HS được lên lớp</t>
  </si>
  <si>
    <t xml:space="preserve">HS rèn luyện trong </t>
  </si>
  <si>
    <t>HS lưu ban</t>
  </si>
  <si>
    <t>IV. Khen thưởng</t>
  </si>
  <si>
    <t>V. Kết quả</t>
  </si>
  <si>
    <t>VI. HSDT được hỗ trợ NN</t>
  </si>
  <si>
    <t>Trong tổng số</t>
  </si>
  <si>
    <t>Năm học :</t>
  </si>
  <si>
    <t>Trường :</t>
  </si>
  <si>
    <t>`</t>
  </si>
  <si>
    <t>2. Hoạt động chuyên môn - cộng đồng</t>
  </si>
  <si>
    <t>THỐNG KÊ CHẤT LƯỢNG GIÁO DỤC TIỂU HỌC - HỌC KÌ II</t>
  </si>
  <si>
    <t>I. Sinh hoạt chuyên môn trong học kì</t>
  </si>
  <si>
    <t>VII. HS.K.Tật không ĐG</t>
  </si>
  <si>
    <t>VIII.HS bỏ học Tr.N.học</t>
  </si>
  <si>
    <t>VI. Hoàn thành tập huấn SEQAP</t>
  </si>
  <si>
    <t>Giáo viên hoàn thành tập huấn sử dụng hiệu quả thời gian tăng thêm</t>
  </si>
  <si>
    <t xml:space="preserve">Hiệu trưởng hoàn thành tập huấn về thực hiện FDS </t>
  </si>
  <si>
    <t>IV. Lớp học có đồ dùng học tập tự làm</t>
  </si>
  <si>
    <t>V. Hoàn thành tập huấn VNEN</t>
  </si>
  <si>
    <t>Tiếng Việt</t>
  </si>
  <si>
    <t>Toán</t>
  </si>
  <si>
    <t>Khoa học</t>
  </si>
  <si>
    <t>Lịch Sử - Địa lý</t>
  </si>
  <si>
    <t>Ngoại ngữ</t>
  </si>
  <si>
    <t>Tin học</t>
  </si>
  <si>
    <t>Tiếng dân tộc</t>
  </si>
  <si>
    <t>Đạo đức</t>
  </si>
  <si>
    <t>Âm nhạc</t>
  </si>
  <si>
    <t>Tự nhiên - Xã hội</t>
  </si>
  <si>
    <t>Mĩ thuật</t>
  </si>
  <si>
    <t>Thủ công</t>
  </si>
  <si>
    <t>Thể dục</t>
  </si>
  <si>
    <t>Xếp loại giáo dục</t>
  </si>
  <si>
    <t>Khen thưởng</t>
  </si>
  <si>
    <t>Kết quả</t>
  </si>
  <si>
    <t>HSDT được hỗ trợ N.Ngữ</t>
  </si>
  <si>
    <t>HSKT không đánh giá</t>
  </si>
  <si>
    <t>Bỏ học</t>
  </si>
  <si>
    <t>Tổng số học sinh</t>
  </si>
  <si>
    <t>Lượt người</t>
  </si>
  <si>
    <t>2013-2014</t>
  </si>
  <si>
    <t>Tiểu học Tuấn Hưng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</si>
</sst>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31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2" fillId="24" borderId="10" xfId="0" applyNumberFormat="1" applyFont="1" applyFill="1" applyBorder="1" applyAlignment="1" applyProtection="1">
      <alignment horizontal="left" vertical="center" indent="1"/>
      <protection/>
    </xf>
    <xf numFmtId="49" fontId="5" fillId="24" borderId="11" xfId="0" applyNumberFormat="1" applyFont="1" applyFill="1" applyBorder="1" applyAlignment="1" applyProtection="1">
      <alignment vertical="center"/>
      <protection/>
    </xf>
    <xf numFmtId="49" fontId="2" fillId="24" borderId="12" xfId="0" applyNumberFormat="1" applyFont="1" applyFill="1" applyBorder="1" applyAlignment="1" applyProtection="1">
      <alignment horizontal="left" vertical="center" indent="1"/>
      <protection/>
    </xf>
    <xf numFmtId="49" fontId="5" fillId="24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24" borderId="11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left" vertical="top" wrapText="1" indent="2"/>
      <protection/>
    </xf>
    <xf numFmtId="0" fontId="6" fillId="24" borderId="11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horizontal="left" vertical="top" wrapText="1" indent="2"/>
      <protection/>
    </xf>
    <xf numFmtId="0" fontId="6" fillId="24" borderId="13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vertical="top" wrapText="1"/>
      <protection/>
    </xf>
    <xf numFmtId="0" fontId="6" fillId="24" borderId="1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24" borderId="16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 horizontal="center" textRotation="90" wrapText="1"/>
      <protection/>
    </xf>
    <xf numFmtId="49" fontId="2" fillId="24" borderId="10" xfId="0" applyNumberFormat="1" applyFont="1" applyFill="1" applyBorder="1" applyAlignment="1" applyProtection="1">
      <alignment horizontal="left"/>
      <protection/>
    </xf>
    <xf numFmtId="49" fontId="5" fillId="24" borderId="11" xfId="0" applyNumberFormat="1" applyFont="1" applyFill="1" applyBorder="1" applyAlignment="1" applyProtection="1">
      <alignment vertical="center" wrapText="1"/>
      <protection/>
    </xf>
    <xf numFmtId="49" fontId="5" fillId="24" borderId="13" xfId="0" applyNumberFormat="1" applyFont="1" applyFill="1" applyBorder="1" applyAlignment="1" applyProtection="1">
      <alignment vertical="center"/>
      <protection/>
    </xf>
    <xf numFmtId="49" fontId="2" fillId="24" borderId="18" xfId="0" applyNumberFormat="1" applyFont="1" applyFill="1" applyBorder="1" applyAlignment="1" applyProtection="1">
      <alignment horizontal="left" vertical="center" indent="1"/>
      <protection/>
    </xf>
    <xf numFmtId="1" fontId="2" fillId="23" borderId="16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9" xfId="0" applyNumberFormat="1" applyFont="1" applyFill="1" applyBorder="1" applyAlignment="1" applyProtection="1">
      <alignment horizontal="right" vertical="center"/>
      <protection locked="0"/>
    </xf>
    <xf numFmtId="1" fontId="2" fillId="0" borderId="18" xfId="0" applyNumberFormat="1" applyFont="1" applyFill="1" applyBorder="1" applyAlignment="1" applyProtection="1">
      <alignment horizontal="right" vertical="center"/>
      <protection locked="0"/>
    </xf>
    <xf numFmtId="1" fontId="2" fillId="0" borderId="20" xfId="0" applyNumberFormat="1" applyFont="1" applyFill="1" applyBorder="1" applyAlignment="1" applyProtection="1">
      <alignment horizontal="right" vertical="center"/>
      <protection locked="0"/>
    </xf>
    <xf numFmtId="1" fontId="2" fillId="23" borderId="13" xfId="0" applyNumberFormat="1" applyFont="1" applyFill="1" applyBorder="1" applyAlignment="1" applyProtection="1">
      <alignment horizontal="right" vertical="center"/>
      <protection/>
    </xf>
    <xf numFmtId="1" fontId="2" fillId="23" borderId="11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13" xfId="0" applyNumberFormat="1" applyFont="1" applyFill="1" applyBorder="1" applyAlignment="1" applyProtection="1">
      <alignment horizontal="right" vertical="center"/>
      <protection locked="0"/>
    </xf>
    <xf numFmtId="1" fontId="2" fillId="23" borderId="10" xfId="0" applyNumberFormat="1" applyFont="1" applyFill="1" applyBorder="1" applyAlignment="1" applyProtection="1">
      <alignment horizontal="right" vertical="center"/>
      <protection/>
    </xf>
    <xf numFmtId="1" fontId="2" fillId="23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23" borderId="10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  <xf numFmtId="0" fontId="4" fillId="23" borderId="11" xfId="0" applyFont="1" applyFill="1" applyBorder="1" applyAlignment="1" applyProtection="1">
      <alignment horizontal="center"/>
      <protection/>
    </xf>
    <xf numFmtId="0" fontId="4" fillId="23" borderId="12" xfId="0" applyFont="1" applyFill="1" applyBorder="1" applyAlignment="1" applyProtection="1">
      <alignment horizontal="center"/>
      <protection/>
    </xf>
    <xf numFmtId="0" fontId="4" fillId="23" borderId="16" xfId="0" applyFont="1" applyFill="1" applyBorder="1" applyAlignment="1" applyProtection="1">
      <alignment horizontal="center"/>
      <protection/>
    </xf>
    <xf numFmtId="0" fontId="4" fillId="23" borderId="18" xfId="0" applyFont="1" applyFill="1" applyBorder="1" applyAlignment="1" applyProtection="1">
      <alignment horizontal="center"/>
      <protection/>
    </xf>
    <xf numFmtId="1" fontId="2" fillId="23" borderId="15" xfId="0" applyNumberFormat="1" applyFont="1" applyFill="1" applyBorder="1" applyAlignment="1" applyProtection="1">
      <alignment vertical="center"/>
      <protection/>
    </xf>
    <xf numFmtId="1" fontId="9" fillId="0" borderId="21" xfId="0" applyNumberFormat="1" applyFont="1" applyBorder="1" applyAlignment="1" applyProtection="1">
      <alignment horizontal="center"/>
      <protection/>
    </xf>
    <xf numFmtId="1" fontId="9" fillId="0" borderId="22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" fontId="4" fillId="0" borderId="22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49" fontId="2" fillId="24" borderId="12" xfId="0" applyNumberFormat="1" applyFont="1" applyFill="1" applyBorder="1" applyAlignment="1" applyProtection="1">
      <alignment horizontal="left"/>
      <protection/>
    </xf>
    <xf numFmtId="1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" fontId="10" fillId="0" borderId="24" xfId="0" applyNumberFormat="1" applyFont="1" applyBorder="1" applyAlignment="1" applyProtection="1">
      <alignment horizontal="center"/>
      <protection/>
    </xf>
    <xf numFmtId="1" fontId="5" fillId="24" borderId="16" xfId="0" applyNumberFormat="1" applyFont="1" applyFill="1" applyBorder="1" applyAlignment="1" applyProtection="1">
      <alignment vertical="center" wrapText="1"/>
      <protection/>
    </xf>
    <xf numFmtId="1" fontId="5" fillId="24" borderId="11" xfId="0" applyNumberFormat="1" applyFont="1" applyFill="1" applyBorder="1" applyAlignment="1" applyProtection="1">
      <alignment vertical="center" wrapText="1"/>
      <protection/>
    </xf>
    <xf numFmtId="1" fontId="5" fillId="24" borderId="17" xfId="0" applyNumberFormat="1" applyFont="1" applyFill="1" applyBorder="1" applyAlignment="1" applyProtection="1">
      <alignment vertical="center" wrapText="1"/>
      <protection/>
    </xf>
    <xf numFmtId="1" fontId="5" fillId="24" borderId="13" xfId="0" applyNumberFormat="1" applyFont="1" applyFill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textRotation="90" wrapText="1"/>
      <protection/>
    </xf>
    <xf numFmtId="0" fontId="2" fillId="0" borderId="24" xfId="0" applyFont="1" applyFill="1" applyBorder="1" applyAlignment="1" applyProtection="1">
      <alignment horizontal="center" textRotation="90" wrapText="1"/>
      <protection/>
    </xf>
    <xf numFmtId="1" fontId="2" fillId="24" borderId="10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center" vertical="center" textRotation="90" wrapText="1"/>
      <protection/>
    </xf>
    <xf numFmtId="0" fontId="2" fillId="24" borderId="14" xfId="0" applyFont="1" applyFill="1" applyBorder="1" applyAlignment="1" applyProtection="1">
      <alignment horizontal="center" vertical="center" textRotation="90" wrapText="1"/>
      <protection/>
    </xf>
    <xf numFmtId="0" fontId="2" fillId="24" borderId="17" xfId="0" applyFont="1" applyFill="1" applyBorder="1" applyAlignment="1" applyProtection="1">
      <alignment horizontal="center" vertical="center" textRotation="90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textRotation="90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11" fillId="24" borderId="11" xfId="0" applyFont="1" applyFill="1" applyBorder="1" applyAlignment="1" applyProtection="1">
      <alignment horizontal="left" vertical="center" wrapText="1" indent="1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24" borderId="12" xfId="0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2"/>
  <sheetViews>
    <sheetView showGridLines="0" showZeros="0" tabSelected="1" zoomScale="75" zoomScaleNormal="75" zoomScalePageLayoutView="0" workbookViewId="0" topLeftCell="A1">
      <pane xSplit="1" ySplit="8" topLeftCell="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AF1"/>
    </sheetView>
  </sheetViews>
  <sheetFormatPr defaultColWidth="9.00390625" defaultRowHeight="15.75" customHeight="1"/>
  <cols>
    <col min="1" max="1" width="19.00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4.00390625" style="22" customWidth="1"/>
    <col min="38" max="40" width="4.00390625" style="0" customWidth="1"/>
    <col min="41" max="47" width="4.00390625" style="21" customWidth="1"/>
    <col min="48" max="62" width="4.00390625" style="1" customWidth="1"/>
    <col min="63" max="63" width="3.875" style="1" customWidth="1"/>
    <col min="64" max="16384" width="9.00390625" style="1" customWidth="1"/>
  </cols>
  <sheetData>
    <row r="1" spans="1:32" ht="15.75" customHeight="1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7:32" ht="15.7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 customHeight="1">
      <c r="A3" s="44"/>
      <c r="B3" s="44"/>
      <c r="C3" s="44"/>
      <c r="D3" s="44"/>
      <c r="E3" s="44"/>
      <c r="F3" s="44"/>
      <c r="G3" s="44"/>
      <c r="H3" s="44"/>
      <c r="I3" s="87" t="s">
        <v>78</v>
      </c>
      <c r="J3" s="87"/>
      <c r="K3" s="87"/>
      <c r="L3" s="88" t="s">
        <v>112</v>
      </c>
      <c r="M3" s="88"/>
      <c r="N3" s="88"/>
      <c r="O3" s="88"/>
      <c r="P3" s="88"/>
      <c r="Q3" s="88"/>
      <c r="R3" s="88"/>
      <c r="S3" s="88"/>
      <c r="T3" s="88"/>
      <c r="U3" s="88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9:21" ht="15.75" customHeight="1">
      <c r="I4" s="89" t="s">
        <v>79</v>
      </c>
      <c r="J4" s="89"/>
      <c r="K4" s="89"/>
      <c r="L4" s="84" t="s">
        <v>113</v>
      </c>
      <c r="M4" s="84"/>
      <c r="N4" s="84" t="s">
        <v>80</v>
      </c>
      <c r="O4" s="84"/>
      <c r="P4" s="84"/>
      <c r="Q4" s="84"/>
      <c r="R4" s="84"/>
      <c r="S4" s="84"/>
      <c r="T4" s="84"/>
      <c r="U4" s="84"/>
    </row>
    <row r="5" spans="1:32" ht="15.75" customHeight="1">
      <c r="A5" s="45" t="s">
        <v>54</v>
      </c>
      <c r="B5" s="45"/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62" s="9" customFormat="1" ht="21.75" customHeight="1">
      <c r="A6" s="85"/>
      <c r="B6" s="79" t="s">
        <v>110</v>
      </c>
      <c r="C6" s="85" t="s">
        <v>49</v>
      </c>
      <c r="D6" s="85"/>
      <c r="E6" s="85"/>
      <c r="F6" s="85"/>
      <c r="G6" s="85"/>
      <c r="H6" s="85"/>
      <c r="I6" s="85" t="s">
        <v>50</v>
      </c>
      <c r="J6" s="85"/>
      <c r="K6" s="85"/>
      <c r="L6" s="85"/>
      <c r="M6" s="85"/>
      <c r="N6" s="85"/>
      <c r="O6" s="85" t="s">
        <v>51</v>
      </c>
      <c r="P6" s="85"/>
      <c r="Q6" s="85"/>
      <c r="R6" s="85"/>
      <c r="S6" s="85"/>
      <c r="T6" s="85"/>
      <c r="U6" s="85" t="s">
        <v>52</v>
      </c>
      <c r="V6" s="85"/>
      <c r="W6" s="85"/>
      <c r="X6" s="85"/>
      <c r="Y6" s="85"/>
      <c r="Z6" s="85"/>
      <c r="AA6" s="85" t="s">
        <v>53</v>
      </c>
      <c r="AB6" s="85"/>
      <c r="AC6" s="85"/>
      <c r="AD6" s="85"/>
      <c r="AE6" s="85"/>
      <c r="AF6" s="85"/>
      <c r="AG6" s="82" t="s">
        <v>49</v>
      </c>
      <c r="AH6" s="77"/>
      <c r="AI6" s="77"/>
      <c r="AJ6" s="77"/>
      <c r="AK6" s="77"/>
      <c r="AL6" s="78"/>
      <c r="AM6" s="82" t="s">
        <v>50</v>
      </c>
      <c r="AN6" s="77"/>
      <c r="AO6" s="77"/>
      <c r="AP6" s="77"/>
      <c r="AQ6" s="77"/>
      <c r="AR6" s="78"/>
      <c r="AS6" s="82" t="s">
        <v>51</v>
      </c>
      <c r="AT6" s="77"/>
      <c r="AU6" s="77"/>
      <c r="AV6" s="77"/>
      <c r="AW6" s="77"/>
      <c r="AX6" s="78"/>
      <c r="AY6" s="82" t="s">
        <v>52</v>
      </c>
      <c r="AZ6" s="77"/>
      <c r="BA6" s="77"/>
      <c r="BB6" s="77"/>
      <c r="BC6" s="77"/>
      <c r="BD6" s="78"/>
      <c r="BE6" s="82" t="s">
        <v>53</v>
      </c>
      <c r="BF6" s="77"/>
      <c r="BG6" s="77"/>
      <c r="BH6" s="77"/>
      <c r="BI6" s="77"/>
      <c r="BJ6" s="78"/>
    </row>
    <row r="7" spans="1:62" s="9" customFormat="1" ht="20.25" customHeight="1">
      <c r="A7" s="85"/>
      <c r="B7" s="80"/>
      <c r="C7" s="83" t="s">
        <v>0</v>
      </c>
      <c r="D7" s="85" t="s">
        <v>77</v>
      </c>
      <c r="E7" s="85"/>
      <c r="F7" s="85"/>
      <c r="G7" s="85"/>
      <c r="H7" s="85"/>
      <c r="I7" s="83" t="s">
        <v>0</v>
      </c>
      <c r="J7" s="85" t="s">
        <v>77</v>
      </c>
      <c r="K7" s="85"/>
      <c r="L7" s="85"/>
      <c r="M7" s="85"/>
      <c r="N7" s="85"/>
      <c r="O7" s="83" t="s">
        <v>0</v>
      </c>
      <c r="P7" s="85" t="s">
        <v>77</v>
      </c>
      <c r="Q7" s="85"/>
      <c r="R7" s="85"/>
      <c r="S7" s="85"/>
      <c r="T7" s="85"/>
      <c r="U7" s="83" t="s">
        <v>0</v>
      </c>
      <c r="V7" s="85" t="s">
        <v>77</v>
      </c>
      <c r="W7" s="85"/>
      <c r="X7" s="85"/>
      <c r="Y7" s="85"/>
      <c r="Z7" s="85"/>
      <c r="AA7" s="83" t="s">
        <v>0</v>
      </c>
      <c r="AB7" s="85" t="s">
        <v>77</v>
      </c>
      <c r="AC7" s="85"/>
      <c r="AD7" s="85"/>
      <c r="AE7" s="85"/>
      <c r="AF7" s="85"/>
      <c r="AG7" s="76" t="s">
        <v>0</v>
      </c>
      <c r="AH7" s="77" t="s">
        <v>77</v>
      </c>
      <c r="AI7" s="77"/>
      <c r="AJ7" s="77"/>
      <c r="AK7" s="77"/>
      <c r="AL7" s="78"/>
      <c r="AM7" s="76" t="s">
        <v>0</v>
      </c>
      <c r="AN7" s="77" t="s">
        <v>77</v>
      </c>
      <c r="AO7" s="77"/>
      <c r="AP7" s="77"/>
      <c r="AQ7" s="77"/>
      <c r="AR7" s="78"/>
      <c r="AS7" s="76" t="s">
        <v>0</v>
      </c>
      <c r="AT7" s="77" t="s">
        <v>77</v>
      </c>
      <c r="AU7" s="77"/>
      <c r="AV7" s="77"/>
      <c r="AW7" s="77"/>
      <c r="AX7" s="78"/>
      <c r="AY7" s="76" t="s">
        <v>0</v>
      </c>
      <c r="AZ7" s="77" t="s">
        <v>77</v>
      </c>
      <c r="BA7" s="77"/>
      <c r="BB7" s="77"/>
      <c r="BC7" s="77"/>
      <c r="BD7" s="78"/>
      <c r="BE7" s="76" t="s">
        <v>0</v>
      </c>
      <c r="BF7" s="77" t="s">
        <v>77</v>
      </c>
      <c r="BG7" s="77"/>
      <c r="BH7" s="77"/>
      <c r="BI7" s="77"/>
      <c r="BJ7" s="78"/>
    </row>
    <row r="8" spans="1:62" ht="54.75" customHeight="1">
      <c r="A8" s="85"/>
      <c r="B8" s="81"/>
      <c r="C8" s="83"/>
      <c r="D8" s="28" t="s">
        <v>47</v>
      </c>
      <c r="E8" s="28" t="s">
        <v>1</v>
      </c>
      <c r="F8" s="28" t="s">
        <v>46</v>
      </c>
      <c r="G8" s="28" t="s">
        <v>48</v>
      </c>
      <c r="H8" s="28" t="s">
        <v>65</v>
      </c>
      <c r="I8" s="83"/>
      <c r="J8" s="28" t="s">
        <v>47</v>
      </c>
      <c r="K8" s="28" t="s">
        <v>1</v>
      </c>
      <c r="L8" s="28" t="s">
        <v>46</v>
      </c>
      <c r="M8" s="28" t="s">
        <v>48</v>
      </c>
      <c r="N8" s="28" t="s">
        <v>65</v>
      </c>
      <c r="O8" s="83"/>
      <c r="P8" s="28" t="s">
        <v>47</v>
      </c>
      <c r="Q8" s="28" t="s">
        <v>1</v>
      </c>
      <c r="R8" s="28" t="s">
        <v>46</v>
      </c>
      <c r="S8" s="28" t="s">
        <v>48</v>
      </c>
      <c r="T8" s="28" t="s">
        <v>65</v>
      </c>
      <c r="U8" s="83"/>
      <c r="V8" s="28" t="s">
        <v>47</v>
      </c>
      <c r="W8" s="28" t="s">
        <v>1</v>
      </c>
      <c r="X8" s="28" t="s">
        <v>46</v>
      </c>
      <c r="Y8" s="28" t="s">
        <v>48</v>
      </c>
      <c r="Z8" s="28" t="s">
        <v>65</v>
      </c>
      <c r="AA8" s="83"/>
      <c r="AB8" s="28" t="s">
        <v>47</v>
      </c>
      <c r="AC8" s="28" t="s">
        <v>1</v>
      </c>
      <c r="AD8" s="28" t="s">
        <v>46</v>
      </c>
      <c r="AE8" s="28" t="s">
        <v>48</v>
      </c>
      <c r="AF8" s="28" t="s">
        <v>65</v>
      </c>
      <c r="AG8" s="76"/>
      <c r="AH8" s="73" t="s">
        <v>47</v>
      </c>
      <c r="AI8" s="73" t="s">
        <v>1</v>
      </c>
      <c r="AJ8" s="73" t="s">
        <v>46</v>
      </c>
      <c r="AK8" s="73" t="s">
        <v>48</v>
      </c>
      <c r="AL8" s="74" t="s">
        <v>65</v>
      </c>
      <c r="AM8" s="76"/>
      <c r="AN8" s="73" t="s">
        <v>47</v>
      </c>
      <c r="AO8" s="73" t="s">
        <v>1</v>
      </c>
      <c r="AP8" s="73" t="s">
        <v>46</v>
      </c>
      <c r="AQ8" s="73" t="s">
        <v>48</v>
      </c>
      <c r="AR8" s="74" t="s">
        <v>65</v>
      </c>
      <c r="AS8" s="76"/>
      <c r="AT8" s="73" t="s">
        <v>47</v>
      </c>
      <c r="AU8" s="73" t="s">
        <v>1</v>
      </c>
      <c r="AV8" s="73" t="s">
        <v>46</v>
      </c>
      <c r="AW8" s="73" t="s">
        <v>48</v>
      </c>
      <c r="AX8" s="74" t="s">
        <v>65</v>
      </c>
      <c r="AY8" s="76"/>
      <c r="AZ8" s="73" t="s">
        <v>47</v>
      </c>
      <c r="BA8" s="73" t="s">
        <v>1</v>
      </c>
      <c r="BB8" s="73" t="s">
        <v>46</v>
      </c>
      <c r="BC8" s="73" t="s">
        <v>48</v>
      </c>
      <c r="BD8" s="74" t="s">
        <v>65</v>
      </c>
      <c r="BE8" s="76"/>
      <c r="BF8" s="73" t="s">
        <v>47</v>
      </c>
      <c r="BG8" s="73" t="s">
        <v>1</v>
      </c>
      <c r="BH8" s="73" t="s">
        <v>46</v>
      </c>
      <c r="BI8" s="73" t="s">
        <v>48</v>
      </c>
      <c r="BJ8" s="74" t="s">
        <v>65</v>
      </c>
    </row>
    <row r="9" spans="1:63" ht="15.75" customHeight="1">
      <c r="A9" s="30" t="s">
        <v>2</v>
      </c>
      <c r="B9" s="68">
        <f>C9+I9+O9+U9+AA9</f>
        <v>553</v>
      </c>
      <c r="C9" s="33">
        <f>C10+C11</f>
        <v>121</v>
      </c>
      <c r="D9" s="33">
        <f aca="true" t="shared" si="0" ref="D9:AF9">D10+D11</f>
        <v>53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1</v>
      </c>
      <c r="I9" s="33">
        <f t="shared" si="0"/>
        <v>120</v>
      </c>
      <c r="J9" s="33">
        <f t="shared" si="0"/>
        <v>54</v>
      </c>
      <c r="K9" s="33">
        <f t="shared" si="0"/>
        <v>0</v>
      </c>
      <c r="L9" s="33">
        <f t="shared" si="0"/>
        <v>0</v>
      </c>
      <c r="M9" s="33">
        <f t="shared" si="0"/>
        <v>0</v>
      </c>
      <c r="N9" s="33">
        <f t="shared" si="0"/>
        <v>1</v>
      </c>
      <c r="O9" s="33">
        <f t="shared" si="0"/>
        <v>92</v>
      </c>
      <c r="P9" s="33">
        <f t="shared" si="0"/>
        <v>49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110</v>
      </c>
      <c r="V9" s="33">
        <f t="shared" si="0"/>
        <v>63</v>
      </c>
      <c r="W9" s="33">
        <f t="shared" si="0"/>
        <v>0</v>
      </c>
      <c r="X9" s="33">
        <f t="shared" si="0"/>
        <v>0</v>
      </c>
      <c r="Y9" s="33">
        <f t="shared" si="0"/>
        <v>0</v>
      </c>
      <c r="Z9" s="33">
        <f t="shared" si="0"/>
        <v>0</v>
      </c>
      <c r="AA9" s="33">
        <f t="shared" si="0"/>
        <v>110</v>
      </c>
      <c r="AB9" s="33">
        <f t="shared" si="0"/>
        <v>56</v>
      </c>
      <c r="AC9" s="33">
        <f t="shared" si="0"/>
        <v>0</v>
      </c>
      <c r="AD9" s="33">
        <f t="shared" si="0"/>
        <v>0</v>
      </c>
      <c r="AE9" s="33">
        <f t="shared" si="0"/>
        <v>0</v>
      </c>
      <c r="AF9" s="33">
        <f t="shared" si="0"/>
        <v>1</v>
      </c>
      <c r="AG9" s="64"/>
      <c r="AH9" s="65">
        <f>IF(D9-C9&gt;0,D9-C9,)</f>
        <v>0</v>
      </c>
      <c r="AI9" s="65">
        <f>IF(E9-C9&gt;0,E9-C9,)</f>
        <v>0</v>
      </c>
      <c r="AJ9" s="65">
        <f>IF((F9-C9)&gt;0,F9-C9,IF((F9-D9)&gt;0,F9-D9,))</f>
        <v>0</v>
      </c>
      <c r="AK9" s="65">
        <f>IF(G9-C9&gt;0,G9-C9,)</f>
        <v>0</v>
      </c>
      <c r="AL9" s="66">
        <f>IF(H9-C9&gt;0,H9-C9,)</f>
        <v>0</v>
      </c>
      <c r="AM9" s="64"/>
      <c r="AN9" s="65">
        <f>IF(J9-I9&gt;0,J9-I9,)</f>
        <v>0</v>
      </c>
      <c r="AO9" s="65">
        <f>IF(K9-I9&gt;0,K9-I9,)</f>
        <v>0</v>
      </c>
      <c r="AP9" s="65">
        <f>IF((L9-I9)&gt;0,L9-I9,IF((L9-J9)&gt;0,L9-J9,))</f>
        <v>0</v>
      </c>
      <c r="AQ9" s="65">
        <f>IF(M9-I9&gt;0,M9-I9,)</f>
        <v>0</v>
      </c>
      <c r="AR9" s="66">
        <f>IF(N9-I9&gt;0,N9-I9,)</f>
        <v>0</v>
      </c>
      <c r="AS9" s="64"/>
      <c r="AT9" s="65">
        <f>IF(P9-O9&gt;0,P9-O9,)</f>
        <v>0</v>
      </c>
      <c r="AU9" s="65">
        <f>IF(Q9-O9&gt;0,Q9-O9,)</f>
        <v>0</v>
      </c>
      <c r="AV9" s="65">
        <f>IF((R9-O9)&gt;0,R9-O9,IF((R9-P9)&gt;0,R9-P9,))</f>
        <v>0</v>
      </c>
      <c r="AW9" s="65">
        <f>IF(S9-O9&gt;0,S9-O9,)</f>
        <v>0</v>
      </c>
      <c r="AX9" s="66">
        <f>IF(T9-O9&gt;0,T9-O9,)</f>
        <v>0</v>
      </c>
      <c r="AY9" s="64"/>
      <c r="AZ9" s="65">
        <f>IF(V9-U9&gt;0,V9-U9,)</f>
        <v>0</v>
      </c>
      <c r="BA9" s="65">
        <f>IF(W9-U9&gt;0,W9-U9,)</f>
        <v>0</v>
      </c>
      <c r="BB9" s="65">
        <f>IF((X9-U9)&gt;0,X9-U9,IF((X9-V9)&gt;0,X9-V9,))</f>
        <v>0</v>
      </c>
      <c r="BC9" s="65">
        <f>IF(Y9-U9&gt;0,Y9-U9,)</f>
        <v>0</v>
      </c>
      <c r="BD9" s="66">
        <f>IF(Z9-U9&gt;0,Z9-U9,)</f>
        <v>0</v>
      </c>
      <c r="BE9" s="64"/>
      <c r="BF9" s="65">
        <f>IF(AB9-AA9&gt;0,AB9-AA9,)</f>
        <v>0</v>
      </c>
      <c r="BG9" s="65">
        <f>IF(AC9-AA9&gt;0,AC9-AA9,)</f>
        <v>0</v>
      </c>
      <c r="BH9" s="65">
        <f>IF((AD9-AA9)&gt;0,AD9-AA9,IF((AD9-AB9)&gt;0,AD9-AB9,))</f>
        <v>0</v>
      </c>
      <c r="BI9" s="65">
        <f>IF(AE9-AA9&gt;0,AE9-AA9,)</f>
        <v>0</v>
      </c>
      <c r="BJ9" s="66">
        <f>IF(AF9-AA9&gt;0,AF9-AA9,)</f>
        <v>0</v>
      </c>
      <c r="BK9" s="71"/>
    </row>
    <row r="10" spans="1:63" ht="15.75" customHeight="1">
      <c r="A10" s="3" t="s">
        <v>3</v>
      </c>
      <c r="B10" s="67">
        <f>C10+I10+O10+U10+AA10</f>
        <v>553</v>
      </c>
      <c r="C10" s="34">
        <v>121</v>
      </c>
      <c r="D10" s="34">
        <v>53</v>
      </c>
      <c r="E10" s="34"/>
      <c r="F10" s="34"/>
      <c r="G10" s="34"/>
      <c r="H10" s="35">
        <v>1</v>
      </c>
      <c r="I10" s="34">
        <v>120</v>
      </c>
      <c r="J10" s="34">
        <v>54</v>
      </c>
      <c r="K10" s="34"/>
      <c r="L10" s="34"/>
      <c r="M10" s="34"/>
      <c r="N10" s="35">
        <v>1</v>
      </c>
      <c r="O10" s="34">
        <v>92</v>
      </c>
      <c r="P10" s="34">
        <v>49</v>
      </c>
      <c r="Q10" s="34"/>
      <c r="R10" s="34"/>
      <c r="S10" s="34"/>
      <c r="T10" s="35"/>
      <c r="U10" s="34">
        <v>110</v>
      </c>
      <c r="V10" s="34">
        <v>63</v>
      </c>
      <c r="W10" s="34"/>
      <c r="X10" s="34"/>
      <c r="Y10" s="34"/>
      <c r="Z10" s="35"/>
      <c r="AA10" s="34">
        <v>110</v>
      </c>
      <c r="AB10" s="34">
        <v>56</v>
      </c>
      <c r="AC10" s="34"/>
      <c r="AD10" s="34"/>
      <c r="AE10" s="34"/>
      <c r="AF10" s="34">
        <v>1</v>
      </c>
      <c r="AG10" s="64"/>
      <c r="AH10" s="65">
        <f aca="true" t="shared" si="1" ref="AH10:AH73">IF(D10-C10&gt;0,D10-C10,)</f>
        <v>0</v>
      </c>
      <c r="AI10" s="65">
        <f aca="true" t="shared" si="2" ref="AI10:AI73">IF(E10-C10&gt;0,E10-C10,)</f>
        <v>0</v>
      </c>
      <c r="AJ10" s="65">
        <f>IF(F10-MIN(D10:E10)&gt;0,F10-MIN(D10:E10),)</f>
        <v>0</v>
      </c>
      <c r="AK10" s="65">
        <f aca="true" t="shared" si="3" ref="AK10:AK73">IF(G10-C10&gt;0,G10-C10,)</f>
        <v>0</v>
      </c>
      <c r="AL10" s="66">
        <f aca="true" t="shared" si="4" ref="AL10:AL73">IF(H10-C10&gt;0,H10-C10,)</f>
        <v>0</v>
      </c>
      <c r="AM10" s="64"/>
      <c r="AN10" s="65">
        <f aca="true" t="shared" si="5" ref="AN10:AN73">IF(J10-I10&gt;0,J10-I10,)</f>
        <v>0</v>
      </c>
      <c r="AO10" s="65">
        <f aca="true" t="shared" si="6" ref="AO10:AO73">IF(K10-I10&gt;0,K10-I10,)</f>
        <v>0</v>
      </c>
      <c r="AP10" s="65">
        <f>IF(L10-MIN(J10:K10)&gt;0,L10-MIN(J10:K10),)</f>
        <v>0</v>
      </c>
      <c r="AQ10" s="65">
        <f aca="true" t="shared" si="7" ref="AQ10:AQ73">IF(M10-I10&gt;0,M10-I10,)</f>
        <v>0</v>
      </c>
      <c r="AR10" s="66">
        <f aca="true" t="shared" si="8" ref="AR10:AR73">IF(N10-I10&gt;0,N10-I10,)</f>
        <v>0</v>
      </c>
      <c r="AS10" s="64"/>
      <c r="AT10" s="65">
        <f aca="true" t="shared" si="9" ref="AT10:AT73">IF(P10-O10&gt;0,P10-O10,)</f>
        <v>0</v>
      </c>
      <c r="AU10" s="65">
        <f aca="true" t="shared" si="10" ref="AU10:AU73">IF(Q10-O10&gt;0,Q10-O10,)</f>
        <v>0</v>
      </c>
      <c r="AV10" s="65">
        <f>IF(R10-MIN(P10:Q10)&gt;0,R10-MIN(P10:Q10),)</f>
        <v>0</v>
      </c>
      <c r="AW10" s="65">
        <f aca="true" t="shared" si="11" ref="AW10:AW73">IF(S10-O10&gt;0,S10-O10,)</f>
        <v>0</v>
      </c>
      <c r="AX10" s="66">
        <f aca="true" t="shared" si="12" ref="AX10:AX73">IF(T10-O10&gt;0,T10-O10,)</f>
        <v>0</v>
      </c>
      <c r="AY10" s="64"/>
      <c r="AZ10" s="65">
        <f aca="true" t="shared" si="13" ref="AZ10:AZ73">IF(V10-U10&gt;0,V10-U10,)</f>
        <v>0</v>
      </c>
      <c r="BA10" s="65">
        <f aca="true" t="shared" si="14" ref="BA10:BA73">IF(W10-U10&gt;0,W10-U10,)</f>
        <v>0</v>
      </c>
      <c r="BB10" s="65">
        <f>IF(X10-MIN(V10:W10)&gt;0,X10-MIN(V10:W10),)</f>
        <v>0</v>
      </c>
      <c r="BC10" s="65">
        <f aca="true" t="shared" si="15" ref="BC10:BC73">IF(Y10-U10&gt;0,Y10-U10,)</f>
        <v>0</v>
      </c>
      <c r="BD10" s="66">
        <f aca="true" t="shared" si="16" ref="BD10:BD73">IF(Z10-U10&gt;0,Z10-U10,)</f>
        <v>0</v>
      </c>
      <c r="BE10" s="64"/>
      <c r="BF10" s="65">
        <f aca="true" t="shared" si="17" ref="BF10:BF73">IF(AB10-AA10&gt;0,AB10-AA10,)</f>
        <v>0</v>
      </c>
      <c r="BG10" s="65">
        <f aca="true" t="shared" si="18" ref="BG10:BG73">IF(AC10-AA10&gt;0,AC10-AA10,)</f>
        <v>0</v>
      </c>
      <c r="BH10" s="65">
        <f>IF(AD10-MIN(AB10:AC10)&gt;0,AD10-MIN(AB10:AC10),)</f>
        <v>0</v>
      </c>
      <c r="BI10" s="65">
        <f aca="true" t="shared" si="19" ref="BI10:BI73">IF(AE10-AA10&gt;0,AE10-AA10,)</f>
        <v>0</v>
      </c>
      <c r="BJ10" s="66">
        <f aca="true" t="shared" si="20" ref="BJ10:BJ73">IF(AF10-AA10&gt;0,AF10-AA10,)</f>
        <v>0</v>
      </c>
      <c r="BK10" s="72">
        <f>IF(COUNTIF(C10:AF10,"*")&lt;&gt;0,"Er",)</f>
        <v>0</v>
      </c>
    </row>
    <row r="11" spans="1:63" ht="15.75" customHeight="1">
      <c r="A11" s="3" t="s">
        <v>4</v>
      </c>
      <c r="B11" s="69">
        <f aca="true" t="shared" si="21" ref="B11:B71">C11+I11+O11+U11+AA11</f>
        <v>0</v>
      </c>
      <c r="C11" s="34"/>
      <c r="D11" s="34"/>
      <c r="E11" s="34"/>
      <c r="F11" s="34"/>
      <c r="G11" s="36"/>
      <c r="H11" s="37"/>
      <c r="I11" s="34"/>
      <c r="J11" s="34"/>
      <c r="K11" s="34"/>
      <c r="L11" s="34"/>
      <c r="M11" s="36"/>
      <c r="N11" s="37"/>
      <c r="O11" s="34"/>
      <c r="P11" s="34"/>
      <c r="Q11" s="34"/>
      <c r="R11" s="34"/>
      <c r="S11" s="36"/>
      <c r="T11" s="37"/>
      <c r="U11" s="34"/>
      <c r="V11" s="34"/>
      <c r="W11" s="34"/>
      <c r="X11" s="34"/>
      <c r="Y11" s="36"/>
      <c r="Z11" s="37"/>
      <c r="AA11" s="34"/>
      <c r="AB11" s="34"/>
      <c r="AC11" s="34"/>
      <c r="AD11" s="34"/>
      <c r="AE11" s="36"/>
      <c r="AF11" s="36"/>
      <c r="AG11" s="64"/>
      <c r="AH11" s="65">
        <f>IF(D11-C11&gt;0,D11-C11,)</f>
        <v>0</v>
      </c>
      <c r="AI11" s="65">
        <f t="shared" si="2"/>
        <v>0</v>
      </c>
      <c r="AJ11" s="65">
        <f aca="true" t="shared" si="22" ref="AJ11:AJ74">IF(F11-MIN(D11:E11)&gt;0,F11-MIN(D11:E11),)</f>
        <v>0</v>
      </c>
      <c r="AK11" s="65">
        <f t="shared" si="3"/>
        <v>0</v>
      </c>
      <c r="AL11" s="66">
        <f t="shared" si="4"/>
        <v>0</v>
      </c>
      <c r="AM11" s="64"/>
      <c r="AN11" s="65">
        <f t="shared" si="5"/>
        <v>0</v>
      </c>
      <c r="AO11" s="65">
        <f t="shared" si="6"/>
        <v>0</v>
      </c>
      <c r="AP11" s="65">
        <f aca="true" t="shared" si="23" ref="AP11:AP74">IF(L11-MIN(J11:K11)&gt;0,L11-MIN(J11:K11),)</f>
        <v>0</v>
      </c>
      <c r="AQ11" s="65">
        <f t="shared" si="7"/>
        <v>0</v>
      </c>
      <c r="AR11" s="66">
        <f t="shared" si="8"/>
        <v>0</v>
      </c>
      <c r="AS11" s="64"/>
      <c r="AT11" s="65">
        <f t="shared" si="9"/>
        <v>0</v>
      </c>
      <c r="AU11" s="65">
        <f t="shared" si="10"/>
        <v>0</v>
      </c>
      <c r="AV11" s="65">
        <f aca="true" t="shared" si="24" ref="AV11:AV74">IF(R11-MIN(P11:Q11)&gt;0,R11-MIN(P11:Q11),)</f>
        <v>0</v>
      </c>
      <c r="AW11" s="65">
        <f t="shared" si="11"/>
        <v>0</v>
      </c>
      <c r="AX11" s="66">
        <f t="shared" si="12"/>
        <v>0</v>
      </c>
      <c r="AY11" s="64"/>
      <c r="AZ11" s="65">
        <f t="shared" si="13"/>
        <v>0</v>
      </c>
      <c r="BA11" s="65">
        <f t="shared" si="14"/>
        <v>0</v>
      </c>
      <c r="BB11" s="65">
        <f aca="true" t="shared" si="25" ref="BB11:BB74">IF(X11-MIN(V11:W11)&gt;0,X11-MIN(V11:W11),)</f>
        <v>0</v>
      </c>
      <c r="BC11" s="65">
        <f t="shared" si="15"/>
        <v>0</v>
      </c>
      <c r="BD11" s="66">
        <f t="shared" si="16"/>
        <v>0</v>
      </c>
      <c r="BE11" s="64"/>
      <c r="BF11" s="65">
        <f t="shared" si="17"/>
        <v>0</v>
      </c>
      <c r="BG11" s="65">
        <f t="shared" si="18"/>
        <v>0</v>
      </c>
      <c r="BH11" s="65">
        <f aca="true" t="shared" si="26" ref="BH11:BH74">IF(AD11-MIN(AB11:AC11)&gt;0,AD11-MIN(AB11:AC11),)</f>
        <v>0</v>
      </c>
      <c r="BI11" s="65">
        <f t="shared" si="19"/>
        <v>0</v>
      </c>
      <c r="BJ11" s="66">
        <f t="shared" si="20"/>
        <v>0</v>
      </c>
      <c r="BK11" s="72">
        <f aca="true" t="shared" si="27" ref="BK11:BK74">IF(COUNTIF(C11:AF11,"*")&lt;&gt;0,"Er",)</f>
        <v>0</v>
      </c>
    </row>
    <row r="12" spans="1:63" ht="15.75" customHeight="1">
      <c r="A12" s="31" t="s">
        <v>5</v>
      </c>
      <c r="B12" s="70">
        <f t="shared" si="21"/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64"/>
      <c r="AH12" s="65">
        <f t="shared" si="1"/>
        <v>0</v>
      </c>
      <c r="AI12" s="65">
        <f t="shared" si="2"/>
        <v>0</v>
      </c>
      <c r="AJ12" s="65">
        <f t="shared" si="22"/>
        <v>0</v>
      </c>
      <c r="AK12" s="65">
        <f t="shared" si="3"/>
        <v>0</v>
      </c>
      <c r="AL12" s="66">
        <f t="shared" si="4"/>
        <v>0</v>
      </c>
      <c r="AM12" s="64"/>
      <c r="AN12" s="65">
        <f t="shared" si="5"/>
        <v>0</v>
      </c>
      <c r="AO12" s="65">
        <f t="shared" si="6"/>
        <v>0</v>
      </c>
      <c r="AP12" s="65">
        <f t="shared" si="23"/>
        <v>0</v>
      </c>
      <c r="AQ12" s="65">
        <f t="shared" si="7"/>
        <v>0</v>
      </c>
      <c r="AR12" s="66">
        <f t="shared" si="8"/>
        <v>0</v>
      </c>
      <c r="AS12" s="64"/>
      <c r="AT12" s="65">
        <f t="shared" si="9"/>
        <v>0</v>
      </c>
      <c r="AU12" s="65">
        <f t="shared" si="10"/>
        <v>0</v>
      </c>
      <c r="AV12" s="65">
        <f t="shared" si="24"/>
        <v>0</v>
      </c>
      <c r="AW12" s="65">
        <f t="shared" si="11"/>
        <v>0</v>
      </c>
      <c r="AX12" s="66">
        <f t="shared" si="12"/>
        <v>0</v>
      </c>
      <c r="AY12" s="64"/>
      <c r="AZ12" s="65">
        <f t="shared" si="13"/>
        <v>0</v>
      </c>
      <c r="BA12" s="65">
        <f t="shared" si="14"/>
        <v>0</v>
      </c>
      <c r="BB12" s="65">
        <f t="shared" si="25"/>
        <v>0</v>
      </c>
      <c r="BC12" s="65">
        <f t="shared" si="15"/>
        <v>0</v>
      </c>
      <c r="BD12" s="66">
        <f t="shared" si="16"/>
        <v>0</v>
      </c>
      <c r="BE12" s="64"/>
      <c r="BF12" s="65">
        <f t="shared" si="17"/>
        <v>0</v>
      </c>
      <c r="BG12" s="65">
        <f t="shared" si="18"/>
        <v>0</v>
      </c>
      <c r="BH12" s="65">
        <f t="shared" si="26"/>
        <v>0</v>
      </c>
      <c r="BI12" s="65">
        <f t="shared" si="19"/>
        <v>0</v>
      </c>
      <c r="BJ12" s="66">
        <f t="shared" si="20"/>
        <v>0</v>
      </c>
      <c r="BK12" s="72">
        <f t="shared" si="27"/>
        <v>0</v>
      </c>
    </row>
    <row r="13" spans="1:63" ht="15.75" customHeight="1">
      <c r="A13" s="4" t="s">
        <v>6</v>
      </c>
      <c r="B13" s="68">
        <f t="shared" si="21"/>
        <v>553</v>
      </c>
      <c r="C13" s="39">
        <f>SUM(C14:C17)</f>
        <v>121</v>
      </c>
      <c r="D13" s="39">
        <f aca="true" t="shared" si="28" ref="D13:AF13">SUM(D14:D17)</f>
        <v>53</v>
      </c>
      <c r="E13" s="39">
        <f t="shared" si="28"/>
        <v>0</v>
      </c>
      <c r="F13" s="39">
        <f t="shared" si="28"/>
        <v>0</v>
      </c>
      <c r="G13" s="39">
        <f t="shared" si="28"/>
        <v>0</v>
      </c>
      <c r="H13" s="39">
        <f t="shared" si="28"/>
        <v>1</v>
      </c>
      <c r="I13" s="39">
        <f t="shared" si="28"/>
        <v>120</v>
      </c>
      <c r="J13" s="39">
        <f t="shared" si="28"/>
        <v>54</v>
      </c>
      <c r="K13" s="39">
        <f t="shared" si="28"/>
        <v>0</v>
      </c>
      <c r="L13" s="39">
        <f t="shared" si="28"/>
        <v>0</v>
      </c>
      <c r="M13" s="39">
        <f t="shared" si="28"/>
        <v>0</v>
      </c>
      <c r="N13" s="39">
        <f t="shared" si="28"/>
        <v>1</v>
      </c>
      <c r="O13" s="39">
        <f t="shared" si="28"/>
        <v>92</v>
      </c>
      <c r="P13" s="39">
        <f t="shared" si="28"/>
        <v>49</v>
      </c>
      <c r="Q13" s="39">
        <f t="shared" si="28"/>
        <v>0</v>
      </c>
      <c r="R13" s="39">
        <f t="shared" si="28"/>
        <v>0</v>
      </c>
      <c r="S13" s="39">
        <f t="shared" si="28"/>
        <v>0</v>
      </c>
      <c r="T13" s="39">
        <f t="shared" si="28"/>
        <v>0</v>
      </c>
      <c r="U13" s="39">
        <f t="shared" si="28"/>
        <v>110</v>
      </c>
      <c r="V13" s="39">
        <f t="shared" si="28"/>
        <v>63</v>
      </c>
      <c r="W13" s="39">
        <f t="shared" si="28"/>
        <v>0</v>
      </c>
      <c r="X13" s="39">
        <f t="shared" si="28"/>
        <v>0</v>
      </c>
      <c r="Y13" s="39">
        <f t="shared" si="28"/>
        <v>0</v>
      </c>
      <c r="Z13" s="39">
        <f t="shared" si="28"/>
        <v>0</v>
      </c>
      <c r="AA13" s="39">
        <f t="shared" si="28"/>
        <v>110</v>
      </c>
      <c r="AB13" s="39">
        <f t="shared" si="28"/>
        <v>56</v>
      </c>
      <c r="AC13" s="39">
        <f t="shared" si="28"/>
        <v>0</v>
      </c>
      <c r="AD13" s="39">
        <f t="shared" si="28"/>
        <v>0</v>
      </c>
      <c r="AE13" s="39">
        <f t="shared" si="28"/>
        <v>0</v>
      </c>
      <c r="AF13" s="39">
        <f t="shared" si="28"/>
        <v>1</v>
      </c>
      <c r="AG13" s="64"/>
      <c r="AH13" s="65">
        <f t="shared" si="1"/>
        <v>0</v>
      </c>
      <c r="AI13" s="65">
        <f t="shared" si="2"/>
        <v>0</v>
      </c>
      <c r="AJ13" s="65">
        <f t="shared" si="22"/>
        <v>0</v>
      </c>
      <c r="AK13" s="65">
        <f t="shared" si="3"/>
        <v>0</v>
      </c>
      <c r="AL13" s="66">
        <f t="shared" si="4"/>
        <v>0</v>
      </c>
      <c r="AM13" s="64"/>
      <c r="AN13" s="65">
        <f t="shared" si="5"/>
        <v>0</v>
      </c>
      <c r="AO13" s="65">
        <f t="shared" si="6"/>
        <v>0</v>
      </c>
      <c r="AP13" s="65">
        <f t="shared" si="23"/>
        <v>0</v>
      </c>
      <c r="AQ13" s="65">
        <f t="shared" si="7"/>
        <v>0</v>
      </c>
      <c r="AR13" s="66">
        <f t="shared" si="8"/>
        <v>0</v>
      </c>
      <c r="AS13" s="64"/>
      <c r="AT13" s="65">
        <f t="shared" si="9"/>
        <v>0</v>
      </c>
      <c r="AU13" s="65">
        <f t="shared" si="10"/>
        <v>0</v>
      </c>
      <c r="AV13" s="65">
        <f t="shared" si="24"/>
        <v>0</v>
      </c>
      <c r="AW13" s="65">
        <f t="shared" si="11"/>
        <v>0</v>
      </c>
      <c r="AX13" s="66">
        <f t="shared" si="12"/>
        <v>0</v>
      </c>
      <c r="AY13" s="64"/>
      <c r="AZ13" s="65">
        <f t="shared" si="13"/>
        <v>0</v>
      </c>
      <c r="BA13" s="65">
        <f t="shared" si="14"/>
        <v>0</v>
      </c>
      <c r="BB13" s="65">
        <f t="shared" si="25"/>
        <v>0</v>
      </c>
      <c r="BC13" s="65">
        <f t="shared" si="15"/>
        <v>0</v>
      </c>
      <c r="BD13" s="66">
        <f t="shared" si="16"/>
        <v>0</v>
      </c>
      <c r="BE13" s="64"/>
      <c r="BF13" s="65">
        <f t="shared" si="17"/>
        <v>0</v>
      </c>
      <c r="BG13" s="65">
        <f t="shared" si="18"/>
        <v>0</v>
      </c>
      <c r="BH13" s="65">
        <f t="shared" si="26"/>
        <v>0</v>
      </c>
      <c r="BI13" s="65">
        <f t="shared" si="19"/>
        <v>0</v>
      </c>
      <c r="BJ13" s="66">
        <f t="shared" si="20"/>
        <v>0</v>
      </c>
      <c r="BK13" s="72">
        <f t="shared" si="27"/>
        <v>0</v>
      </c>
    </row>
    <row r="14" spans="1:63" ht="15.75" customHeight="1">
      <c r="A14" s="3" t="s">
        <v>7</v>
      </c>
      <c r="B14" s="67">
        <f t="shared" si="21"/>
        <v>408</v>
      </c>
      <c r="C14" s="34">
        <v>94</v>
      </c>
      <c r="D14" s="34">
        <v>43</v>
      </c>
      <c r="E14" s="34"/>
      <c r="F14" s="34"/>
      <c r="G14" s="34"/>
      <c r="H14" s="35"/>
      <c r="I14" s="34">
        <v>90</v>
      </c>
      <c r="J14" s="34">
        <v>47</v>
      </c>
      <c r="K14" s="34"/>
      <c r="L14" s="34"/>
      <c r="M14" s="34"/>
      <c r="N14" s="35"/>
      <c r="O14" s="34">
        <v>66</v>
      </c>
      <c r="P14" s="34">
        <v>39</v>
      </c>
      <c r="Q14" s="34"/>
      <c r="R14" s="34"/>
      <c r="S14" s="34"/>
      <c r="T14" s="35"/>
      <c r="U14" s="34">
        <v>68</v>
      </c>
      <c r="V14" s="34">
        <v>42</v>
      </c>
      <c r="W14" s="34"/>
      <c r="X14" s="34"/>
      <c r="Y14" s="34"/>
      <c r="Z14" s="35"/>
      <c r="AA14" s="34">
        <v>90</v>
      </c>
      <c r="AB14" s="34">
        <v>54</v>
      </c>
      <c r="AC14" s="34"/>
      <c r="AD14" s="34"/>
      <c r="AE14" s="34"/>
      <c r="AF14" s="34"/>
      <c r="AG14" s="64"/>
      <c r="AH14" s="65">
        <f t="shared" si="1"/>
        <v>0</v>
      </c>
      <c r="AI14" s="65">
        <f t="shared" si="2"/>
        <v>0</v>
      </c>
      <c r="AJ14" s="65">
        <f t="shared" si="22"/>
        <v>0</v>
      </c>
      <c r="AK14" s="65">
        <f t="shared" si="3"/>
        <v>0</v>
      </c>
      <c r="AL14" s="66">
        <f t="shared" si="4"/>
        <v>0</v>
      </c>
      <c r="AM14" s="64"/>
      <c r="AN14" s="65">
        <f t="shared" si="5"/>
        <v>0</v>
      </c>
      <c r="AO14" s="65">
        <f t="shared" si="6"/>
        <v>0</v>
      </c>
      <c r="AP14" s="65">
        <f t="shared" si="23"/>
        <v>0</v>
      </c>
      <c r="AQ14" s="65">
        <f t="shared" si="7"/>
        <v>0</v>
      </c>
      <c r="AR14" s="66">
        <f t="shared" si="8"/>
        <v>0</v>
      </c>
      <c r="AS14" s="64"/>
      <c r="AT14" s="65">
        <f t="shared" si="9"/>
        <v>0</v>
      </c>
      <c r="AU14" s="65">
        <f t="shared" si="10"/>
        <v>0</v>
      </c>
      <c r="AV14" s="65">
        <f t="shared" si="24"/>
        <v>0</v>
      </c>
      <c r="AW14" s="65">
        <f t="shared" si="11"/>
        <v>0</v>
      </c>
      <c r="AX14" s="66">
        <f t="shared" si="12"/>
        <v>0</v>
      </c>
      <c r="AY14" s="64"/>
      <c r="AZ14" s="65">
        <f t="shared" si="13"/>
        <v>0</v>
      </c>
      <c r="BA14" s="65">
        <f t="shared" si="14"/>
        <v>0</v>
      </c>
      <c r="BB14" s="65">
        <f t="shared" si="25"/>
        <v>0</v>
      </c>
      <c r="BC14" s="65">
        <f t="shared" si="15"/>
        <v>0</v>
      </c>
      <c r="BD14" s="66">
        <f t="shared" si="16"/>
        <v>0</v>
      </c>
      <c r="BE14" s="64"/>
      <c r="BF14" s="65">
        <f t="shared" si="17"/>
        <v>0</v>
      </c>
      <c r="BG14" s="65">
        <f t="shared" si="18"/>
        <v>0</v>
      </c>
      <c r="BH14" s="65">
        <f t="shared" si="26"/>
        <v>0</v>
      </c>
      <c r="BI14" s="65">
        <f t="shared" si="19"/>
        <v>0</v>
      </c>
      <c r="BJ14" s="66">
        <f t="shared" si="20"/>
        <v>0</v>
      </c>
      <c r="BK14" s="72">
        <f t="shared" si="27"/>
        <v>0</v>
      </c>
    </row>
    <row r="15" spans="1:63" ht="15.75" customHeight="1">
      <c r="A15" s="3" t="s">
        <v>8</v>
      </c>
      <c r="B15" s="67">
        <f t="shared" si="21"/>
        <v>117</v>
      </c>
      <c r="C15" s="34">
        <v>18</v>
      </c>
      <c r="D15" s="34">
        <v>8</v>
      </c>
      <c r="E15" s="34"/>
      <c r="F15" s="34"/>
      <c r="G15" s="34"/>
      <c r="H15" s="35"/>
      <c r="I15" s="34">
        <v>25</v>
      </c>
      <c r="J15" s="34">
        <v>4</v>
      </c>
      <c r="K15" s="34"/>
      <c r="L15" s="34"/>
      <c r="M15" s="34"/>
      <c r="N15" s="35"/>
      <c r="O15" s="34">
        <v>21</v>
      </c>
      <c r="P15" s="34">
        <v>10</v>
      </c>
      <c r="Q15" s="34"/>
      <c r="R15" s="34"/>
      <c r="S15" s="34"/>
      <c r="T15" s="35"/>
      <c r="U15" s="34">
        <v>33</v>
      </c>
      <c r="V15" s="34">
        <v>17</v>
      </c>
      <c r="W15" s="34"/>
      <c r="X15" s="34"/>
      <c r="Y15" s="34"/>
      <c r="Z15" s="35"/>
      <c r="AA15" s="34">
        <v>20</v>
      </c>
      <c r="AB15" s="34">
        <v>2</v>
      </c>
      <c r="AC15" s="34"/>
      <c r="AD15" s="34"/>
      <c r="AE15" s="34"/>
      <c r="AF15" s="34">
        <v>1</v>
      </c>
      <c r="AG15" s="64"/>
      <c r="AH15" s="65">
        <f t="shared" si="1"/>
        <v>0</v>
      </c>
      <c r="AI15" s="65">
        <f t="shared" si="2"/>
        <v>0</v>
      </c>
      <c r="AJ15" s="65">
        <f t="shared" si="22"/>
        <v>0</v>
      </c>
      <c r="AK15" s="65">
        <f t="shared" si="3"/>
        <v>0</v>
      </c>
      <c r="AL15" s="66">
        <f t="shared" si="4"/>
        <v>0</v>
      </c>
      <c r="AM15" s="64"/>
      <c r="AN15" s="65">
        <f t="shared" si="5"/>
        <v>0</v>
      </c>
      <c r="AO15" s="65">
        <f t="shared" si="6"/>
        <v>0</v>
      </c>
      <c r="AP15" s="65">
        <f t="shared" si="23"/>
        <v>0</v>
      </c>
      <c r="AQ15" s="65">
        <f t="shared" si="7"/>
        <v>0</v>
      </c>
      <c r="AR15" s="66">
        <f t="shared" si="8"/>
        <v>0</v>
      </c>
      <c r="AS15" s="64"/>
      <c r="AT15" s="65">
        <f t="shared" si="9"/>
        <v>0</v>
      </c>
      <c r="AU15" s="65">
        <f t="shared" si="10"/>
        <v>0</v>
      </c>
      <c r="AV15" s="65">
        <f t="shared" si="24"/>
        <v>0</v>
      </c>
      <c r="AW15" s="65">
        <f t="shared" si="11"/>
        <v>0</v>
      </c>
      <c r="AX15" s="66">
        <f t="shared" si="12"/>
        <v>0</v>
      </c>
      <c r="AY15" s="64"/>
      <c r="AZ15" s="65">
        <f t="shared" si="13"/>
        <v>0</v>
      </c>
      <c r="BA15" s="65">
        <f t="shared" si="14"/>
        <v>0</v>
      </c>
      <c r="BB15" s="65">
        <f t="shared" si="25"/>
        <v>0</v>
      </c>
      <c r="BC15" s="65">
        <f t="shared" si="15"/>
        <v>0</v>
      </c>
      <c r="BD15" s="66">
        <f t="shared" si="16"/>
        <v>0</v>
      </c>
      <c r="BE15" s="64"/>
      <c r="BF15" s="65">
        <f t="shared" si="17"/>
        <v>0</v>
      </c>
      <c r="BG15" s="65">
        <f t="shared" si="18"/>
        <v>0</v>
      </c>
      <c r="BH15" s="65">
        <f t="shared" si="26"/>
        <v>0</v>
      </c>
      <c r="BI15" s="65">
        <f t="shared" si="19"/>
        <v>0</v>
      </c>
      <c r="BJ15" s="66">
        <f t="shared" si="20"/>
        <v>0</v>
      </c>
      <c r="BK15" s="72">
        <f t="shared" si="27"/>
        <v>0</v>
      </c>
    </row>
    <row r="16" spans="1:63" ht="15.75" customHeight="1">
      <c r="A16" s="3" t="s">
        <v>9</v>
      </c>
      <c r="B16" s="67">
        <f t="shared" si="21"/>
        <v>25</v>
      </c>
      <c r="C16" s="34">
        <v>6</v>
      </c>
      <c r="D16" s="34">
        <v>2</v>
      </c>
      <c r="E16" s="34"/>
      <c r="F16" s="34"/>
      <c r="G16" s="34"/>
      <c r="H16" s="35"/>
      <c r="I16" s="34">
        <v>5</v>
      </c>
      <c r="J16" s="34">
        <v>3</v>
      </c>
      <c r="K16" s="34"/>
      <c r="L16" s="34"/>
      <c r="M16" s="34"/>
      <c r="N16" s="35">
        <v>1</v>
      </c>
      <c r="O16" s="34">
        <v>5</v>
      </c>
      <c r="P16" s="34"/>
      <c r="Q16" s="34"/>
      <c r="R16" s="34"/>
      <c r="S16" s="34"/>
      <c r="T16" s="35"/>
      <c r="U16" s="34">
        <v>9</v>
      </c>
      <c r="V16" s="34">
        <v>4</v>
      </c>
      <c r="W16" s="34"/>
      <c r="X16" s="34"/>
      <c r="Y16" s="34"/>
      <c r="Z16" s="35"/>
      <c r="AA16" s="34"/>
      <c r="AB16" s="34"/>
      <c r="AC16" s="34"/>
      <c r="AD16" s="34"/>
      <c r="AE16" s="34"/>
      <c r="AF16" s="34"/>
      <c r="AG16" s="64"/>
      <c r="AH16" s="65">
        <f t="shared" si="1"/>
        <v>0</v>
      </c>
      <c r="AI16" s="65">
        <f t="shared" si="2"/>
        <v>0</v>
      </c>
      <c r="AJ16" s="65">
        <f t="shared" si="22"/>
        <v>0</v>
      </c>
      <c r="AK16" s="65">
        <f t="shared" si="3"/>
        <v>0</v>
      </c>
      <c r="AL16" s="66">
        <f t="shared" si="4"/>
        <v>0</v>
      </c>
      <c r="AM16" s="64"/>
      <c r="AN16" s="65">
        <f t="shared" si="5"/>
        <v>0</v>
      </c>
      <c r="AO16" s="65">
        <f t="shared" si="6"/>
        <v>0</v>
      </c>
      <c r="AP16" s="65">
        <f t="shared" si="23"/>
        <v>0</v>
      </c>
      <c r="AQ16" s="65">
        <f t="shared" si="7"/>
        <v>0</v>
      </c>
      <c r="AR16" s="66">
        <f t="shared" si="8"/>
        <v>0</v>
      </c>
      <c r="AS16" s="64"/>
      <c r="AT16" s="65">
        <f t="shared" si="9"/>
        <v>0</v>
      </c>
      <c r="AU16" s="65">
        <f t="shared" si="10"/>
        <v>0</v>
      </c>
      <c r="AV16" s="65">
        <f t="shared" si="24"/>
        <v>0</v>
      </c>
      <c r="AW16" s="65">
        <f t="shared" si="11"/>
        <v>0</v>
      </c>
      <c r="AX16" s="66">
        <f t="shared" si="12"/>
        <v>0</v>
      </c>
      <c r="AY16" s="64"/>
      <c r="AZ16" s="65">
        <f t="shared" si="13"/>
        <v>0</v>
      </c>
      <c r="BA16" s="65">
        <f t="shared" si="14"/>
        <v>0</v>
      </c>
      <c r="BB16" s="65">
        <f t="shared" si="25"/>
        <v>0</v>
      </c>
      <c r="BC16" s="65">
        <f t="shared" si="15"/>
        <v>0</v>
      </c>
      <c r="BD16" s="66">
        <f t="shared" si="16"/>
        <v>0</v>
      </c>
      <c r="BE16" s="64"/>
      <c r="BF16" s="65">
        <f t="shared" si="17"/>
        <v>0</v>
      </c>
      <c r="BG16" s="65">
        <f t="shared" si="18"/>
        <v>0</v>
      </c>
      <c r="BH16" s="65">
        <f t="shared" si="26"/>
        <v>0</v>
      </c>
      <c r="BI16" s="65">
        <f t="shared" si="19"/>
        <v>0</v>
      </c>
      <c r="BJ16" s="66">
        <f t="shared" si="20"/>
        <v>0</v>
      </c>
      <c r="BK16" s="72">
        <f t="shared" si="27"/>
        <v>0</v>
      </c>
    </row>
    <row r="17" spans="1:63" ht="15.75" customHeight="1">
      <c r="A17" s="3" t="s">
        <v>10</v>
      </c>
      <c r="B17" s="69">
        <f t="shared" si="21"/>
        <v>3</v>
      </c>
      <c r="C17" s="34">
        <v>3</v>
      </c>
      <c r="D17" s="34"/>
      <c r="E17" s="34"/>
      <c r="F17" s="34"/>
      <c r="G17" s="34"/>
      <c r="H17" s="37">
        <v>1</v>
      </c>
      <c r="I17" s="34"/>
      <c r="J17" s="34"/>
      <c r="K17" s="34"/>
      <c r="L17" s="34"/>
      <c r="M17" s="34"/>
      <c r="N17" s="37"/>
      <c r="O17" s="34"/>
      <c r="P17" s="34"/>
      <c r="Q17" s="34"/>
      <c r="R17" s="34"/>
      <c r="S17" s="34"/>
      <c r="T17" s="37"/>
      <c r="U17" s="34"/>
      <c r="V17" s="34"/>
      <c r="W17" s="34"/>
      <c r="X17" s="34"/>
      <c r="Y17" s="34"/>
      <c r="Z17" s="37"/>
      <c r="AA17" s="34"/>
      <c r="AB17" s="34"/>
      <c r="AC17" s="34"/>
      <c r="AD17" s="34"/>
      <c r="AE17" s="34"/>
      <c r="AF17" s="36"/>
      <c r="AG17" s="64"/>
      <c r="AH17" s="65">
        <f t="shared" si="1"/>
        <v>0</v>
      </c>
      <c r="AI17" s="65">
        <f t="shared" si="2"/>
        <v>0</v>
      </c>
      <c r="AJ17" s="65">
        <f t="shared" si="22"/>
        <v>0</v>
      </c>
      <c r="AK17" s="65">
        <f t="shared" si="3"/>
        <v>0</v>
      </c>
      <c r="AL17" s="66">
        <f t="shared" si="4"/>
        <v>0</v>
      </c>
      <c r="AM17" s="64"/>
      <c r="AN17" s="65">
        <f t="shared" si="5"/>
        <v>0</v>
      </c>
      <c r="AO17" s="65">
        <f t="shared" si="6"/>
        <v>0</v>
      </c>
      <c r="AP17" s="65">
        <f t="shared" si="23"/>
        <v>0</v>
      </c>
      <c r="AQ17" s="65">
        <f t="shared" si="7"/>
        <v>0</v>
      </c>
      <c r="AR17" s="66">
        <f t="shared" si="8"/>
        <v>0</v>
      </c>
      <c r="AS17" s="64"/>
      <c r="AT17" s="65">
        <f t="shared" si="9"/>
        <v>0</v>
      </c>
      <c r="AU17" s="65">
        <f t="shared" si="10"/>
        <v>0</v>
      </c>
      <c r="AV17" s="65">
        <f t="shared" si="24"/>
        <v>0</v>
      </c>
      <c r="AW17" s="65">
        <f t="shared" si="11"/>
        <v>0</v>
      </c>
      <c r="AX17" s="66">
        <f t="shared" si="12"/>
        <v>0</v>
      </c>
      <c r="AY17" s="64"/>
      <c r="AZ17" s="65">
        <f t="shared" si="13"/>
        <v>0</v>
      </c>
      <c r="BA17" s="65">
        <f t="shared" si="14"/>
        <v>0</v>
      </c>
      <c r="BB17" s="65">
        <f t="shared" si="25"/>
        <v>0</v>
      </c>
      <c r="BC17" s="65">
        <f t="shared" si="15"/>
        <v>0</v>
      </c>
      <c r="BD17" s="66">
        <f t="shared" si="16"/>
        <v>0</v>
      </c>
      <c r="BE17" s="64"/>
      <c r="BF17" s="65">
        <f t="shared" si="17"/>
        <v>0</v>
      </c>
      <c r="BG17" s="65">
        <f t="shared" si="18"/>
        <v>0</v>
      </c>
      <c r="BH17" s="65">
        <f t="shared" si="26"/>
        <v>0</v>
      </c>
      <c r="BI17" s="65">
        <f t="shared" si="19"/>
        <v>0</v>
      </c>
      <c r="BJ17" s="66">
        <f t="shared" si="20"/>
        <v>0</v>
      </c>
      <c r="BK17" s="72">
        <f t="shared" si="27"/>
        <v>0</v>
      </c>
    </row>
    <row r="18" spans="1:63" ht="15.75" customHeight="1">
      <c r="A18" s="4" t="s">
        <v>11</v>
      </c>
      <c r="B18" s="68">
        <f>C18+I18+O18+U18+AA18</f>
        <v>553</v>
      </c>
      <c r="C18" s="39">
        <f>SUM(C19:C22)</f>
        <v>121</v>
      </c>
      <c r="D18" s="39">
        <f>SUM(D19:D22)</f>
        <v>53</v>
      </c>
      <c r="E18" s="39">
        <f aca="true" t="shared" si="29" ref="E18:AF18">SUM(E19:E22)</f>
        <v>0</v>
      </c>
      <c r="F18" s="39">
        <f t="shared" si="29"/>
        <v>0</v>
      </c>
      <c r="G18" s="39">
        <f t="shared" si="29"/>
        <v>0</v>
      </c>
      <c r="H18" s="39">
        <f t="shared" si="29"/>
        <v>1</v>
      </c>
      <c r="I18" s="39">
        <f t="shared" si="29"/>
        <v>120</v>
      </c>
      <c r="J18" s="39">
        <f t="shared" si="29"/>
        <v>54</v>
      </c>
      <c r="K18" s="39">
        <f t="shared" si="29"/>
        <v>0</v>
      </c>
      <c r="L18" s="39">
        <f t="shared" si="29"/>
        <v>0</v>
      </c>
      <c r="M18" s="39">
        <f t="shared" si="29"/>
        <v>0</v>
      </c>
      <c r="N18" s="39">
        <f t="shared" si="29"/>
        <v>1</v>
      </c>
      <c r="O18" s="39">
        <f t="shared" si="29"/>
        <v>92</v>
      </c>
      <c r="P18" s="39">
        <f t="shared" si="29"/>
        <v>49</v>
      </c>
      <c r="Q18" s="39">
        <f t="shared" si="29"/>
        <v>0</v>
      </c>
      <c r="R18" s="39">
        <f t="shared" si="29"/>
        <v>0</v>
      </c>
      <c r="S18" s="39">
        <f t="shared" si="29"/>
        <v>0</v>
      </c>
      <c r="T18" s="39">
        <f t="shared" si="29"/>
        <v>0</v>
      </c>
      <c r="U18" s="39">
        <f t="shared" si="29"/>
        <v>110</v>
      </c>
      <c r="V18" s="39">
        <f t="shared" si="29"/>
        <v>63</v>
      </c>
      <c r="W18" s="39">
        <f t="shared" si="29"/>
        <v>0</v>
      </c>
      <c r="X18" s="39">
        <f t="shared" si="29"/>
        <v>0</v>
      </c>
      <c r="Y18" s="39">
        <f t="shared" si="29"/>
        <v>0</v>
      </c>
      <c r="Z18" s="39">
        <f t="shared" si="29"/>
        <v>0</v>
      </c>
      <c r="AA18" s="39">
        <f t="shared" si="29"/>
        <v>110</v>
      </c>
      <c r="AB18" s="39">
        <f t="shared" si="29"/>
        <v>56</v>
      </c>
      <c r="AC18" s="39">
        <f t="shared" si="29"/>
        <v>0</v>
      </c>
      <c r="AD18" s="39">
        <f t="shared" si="29"/>
        <v>0</v>
      </c>
      <c r="AE18" s="39">
        <f t="shared" si="29"/>
        <v>0</v>
      </c>
      <c r="AF18" s="39">
        <f t="shared" si="29"/>
        <v>1</v>
      </c>
      <c r="AG18" s="64"/>
      <c r="AH18" s="65">
        <f>IF(D18-C18&gt;0,D18-C18,)</f>
        <v>0</v>
      </c>
      <c r="AI18" s="65">
        <f>IF(E18-C18&gt;0,E18-C18,)</f>
        <v>0</v>
      </c>
      <c r="AJ18" s="65">
        <f t="shared" si="22"/>
        <v>0</v>
      </c>
      <c r="AK18" s="65">
        <f>IF(G18-C18&gt;0,G18-C18,)</f>
        <v>0</v>
      </c>
      <c r="AL18" s="66">
        <f>IF(H18-C18&gt;0,H18-C18,)</f>
        <v>0</v>
      </c>
      <c r="AM18" s="64"/>
      <c r="AN18" s="65">
        <f t="shared" si="5"/>
        <v>0</v>
      </c>
      <c r="AO18" s="65">
        <f t="shared" si="6"/>
        <v>0</v>
      </c>
      <c r="AP18" s="65">
        <f t="shared" si="23"/>
        <v>0</v>
      </c>
      <c r="AQ18" s="65">
        <f t="shared" si="7"/>
        <v>0</v>
      </c>
      <c r="AR18" s="66">
        <f t="shared" si="8"/>
        <v>0</v>
      </c>
      <c r="AS18" s="64"/>
      <c r="AT18" s="65">
        <f t="shared" si="9"/>
        <v>0</v>
      </c>
      <c r="AU18" s="65">
        <f t="shared" si="10"/>
        <v>0</v>
      </c>
      <c r="AV18" s="65">
        <f t="shared" si="24"/>
        <v>0</v>
      </c>
      <c r="AW18" s="65">
        <f t="shared" si="11"/>
        <v>0</v>
      </c>
      <c r="AX18" s="66">
        <f t="shared" si="12"/>
        <v>0</v>
      </c>
      <c r="AY18" s="64"/>
      <c r="AZ18" s="65">
        <f t="shared" si="13"/>
        <v>0</v>
      </c>
      <c r="BA18" s="65">
        <f t="shared" si="14"/>
        <v>0</v>
      </c>
      <c r="BB18" s="65">
        <f t="shared" si="25"/>
        <v>0</v>
      </c>
      <c r="BC18" s="65">
        <f t="shared" si="15"/>
        <v>0</v>
      </c>
      <c r="BD18" s="66">
        <f t="shared" si="16"/>
        <v>0</v>
      </c>
      <c r="BE18" s="64"/>
      <c r="BF18" s="65">
        <f t="shared" si="17"/>
        <v>0</v>
      </c>
      <c r="BG18" s="65">
        <f t="shared" si="18"/>
        <v>0</v>
      </c>
      <c r="BH18" s="65">
        <f t="shared" si="26"/>
        <v>0</v>
      </c>
      <c r="BI18" s="65">
        <f t="shared" si="19"/>
        <v>0</v>
      </c>
      <c r="BJ18" s="66">
        <f t="shared" si="20"/>
        <v>0</v>
      </c>
      <c r="BK18" s="72">
        <f t="shared" si="27"/>
        <v>0</v>
      </c>
    </row>
    <row r="19" spans="1:63" ht="15.75" customHeight="1">
      <c r="A19" s="3" t="s">
        <v>7</v>
      </c>
      <c r="B19" s="67">
        <f t="shared" si="21"/>
        <v>376</v>
      </c>
      <c r="C19" s="34">
        <v>96</v>
      </c>
      <c r="D19" s="34">
        <v>41</v>
      </c>
      <c r="E19" s="34"/>
      <c r="F19" s="34"/>
      <c r="G19" s="34"/>
      <c r="H19" s="34"/>
      <c r="I19" s="34">
        <v>94</v>
      </c>
      <c r="J19" s="34">
        <v>46</v>
      </c>
      <c r="K19" s="34"/>
      <c r="L19" s="34"/>
      <c r="M19" s="34"/>
      <c r="N19" s="34"/>
      <c r="O19" s="34">
        <v>61</v>
      </c>
      <c r="P19" s="34">
        <v>32</v>
      </c>
      <c r="Q19" s="34"/>
      <c r="R19" s="34"/>
      <c r="S19" s="34"/>
      <c r="T19" s="34"/>
      <c r="U19" s="34">
        <v>64</v>
      </c>
      <c r="V19" s="34">
        <v>35</v>
      </c>
      <c r="W19" s="34"/>
      <c r="X19" s="34"/>
      <c r="Y19" s="34"/>
      <c r="Z19" s="34"/>
      <c r="AA19" s="34">
        <v>61</v>
      </c>
      <c r="AB19" s="34">
        <v>37</v>
      </c>
      <c r="AC19" s="34"/>
      <c r="AD19" s="34"/>
      <c r="AE19" s="34"/>
      <c r="AF19" s="34"/>
      <c r="AG19" s="64"/>
      <c r="AH19" s="65">
        <f t="shared" si="1"/>
        <v>0</v>
      </c>
      <c r="AI19" s="65">
        <f t="shared" si="2"/>
        <v>0</v>
      </c>
      <c r="AJ19" s="65">
        <f t="shared" si="22"/>
        <v>0</v>
      </c>
      <c r="AK19" s="65">
        <f t="shared" si="3"/>
        <v>0</v>
      </c>
      <c r="AL19" s="66">
        <f t="shared" si="4"/>
        <v>0</v>
      </c>
      <c r="AM19" s="64"/>
      <c r="AN19" s="65">
        <f t="shared" si="5"/>
        <v>0</v>
      </c>
      <c r="AO19" s="65">
        <f t="shared" si="6"/>
        <v>0</v>
      </c>
      <c r="AP19" s="65">
        <f t="shared" si="23"/>
        <v>0</v>
      </c>
      <c r="AQ19" s="65">
        <f t="shared" si="7"/>
        <v>0</v>
      </c>
      <c r="AR19" s="66">
        <f t="shared" si="8"/>
        <v>0</v>
      </c>
      <c r="AS19" s="64"/>
      <c r="AT19" s="65">
        <f t="shared" si="9"/>
        <v>0</v>
      </c>
      <c r="AU19" s="65">
        <f t="shared" si="10"/>
        <v>0</v>
      </c>
      <c r="AV19" s="65">
        <f t="shared" si="24"/>
        <v>0</v>
      </c>
      <c r="AW19" s="65">
        <f t="shared" si="11"/>
        <v>0</v>
      </c>
      <c r="AX19" s="66">
        <f t="shared" si="12"/>
        <v>0</v>
      </c>
      <c r="AY19" s="64"/>
      <c r="AZ19" s="65">
        <f t="shared" si="13"/>
        <v>0</v>
      </c>
      <c r="BA19" s="65">
        <f t="shared" si="14"/>
        <v>0</v>
      </c>
      <c r="BB19" s="65">
        <f t="shared" si="25"/>
        <v>0</v>
      </c>
      <c r="BC19" s="65">
        <f t="shared" si="15"/>
        <v>0</v>
      </c>
      <c r="BD19" s="66">
        <f t="shared" si="16"/>
        <v>0</v>
      </c>
      <c r="BE19" s="64"/>
      <c r="BF19" s="65">
        <f t="shared" si="17"/>
        <v>0</v>
      </c>
      <c r="BG19" s="65">
        <f t="shared" si="18"/>
        <v>0</v>
      </c>
      <c r="BH19" s="65">
        <f t="shared" si="26"/>
        <v>0</v>
      </c>
      <c r="BI19" s="65">
        <f t="shared" si="19"/>
        <v>0</v>
      </c>
      <c r="BJ19" s="66">
        <f t="shared" si="20"/>
        <v>0</v>
      </c>
      <c r="BK19" s="72">
        <f t="shared" si="27"/>
        <v>0</v>
      </c>
    </row>
    <row r="20" spans="1:63" ht="15.75" customHeight="1">
      <c r="A20" s="3" t="s">
        <v>8</v>
      </c>
      <c r="B20" s="67">
        <f t="shared" si="21"/>
        <v>129</v>
      </c>
      <c r="C20" s="34">
        <v>20</v>
      </c>
      <c r="D20" s="34">
        <v>11</v>
      </c>
      <c r="E20" s="34"/>
      <c r="F20" s="34"/>
      <c r="G20" s="34"/>
      <c r="H20" s="34"/>
      <c r="I20" s="34">
        <v>22</v>
      </c>
      <c r="J20" s="34">
        <v>6</v>
      </c>
      <c r="K20" s="34"/>
      <c r="L20" s="34"/>
      <c r="M20" s="34"/>
      <c r="N20" s="34"/>
      <c r="O20" s="34">
        <v>24</v>
      </c>
      <c r="P20" s="34">
        <v>16</v>
      </c>
      <c r="Q20" s="34"/>
      <c r="R20" s="34"/>
      <c r="S20" s="34"/>
      <c r="T20" s="34"/>
      <c r="U20" s="34">
        <v>30</v>
      </c>
      <c r="V20" s="34">
        <v>21</v>
      </c>
      <c r="W20" s="34"/>
      <c r="X20" s="34"/>
      <c r="Y20" s="34"/>
      <c r="Z20" s="34"/>
      <c r="AA20" s="34">
        <v>33</v>
      </c>
      <c r="AB20" s="34">
        <v>16</v>
      </c>
      <c r="AC20" s="34"/>
      <c r="AD20" s="34"/>
      <c r="AE20" s="34"/>
      <c r="AF20" s="34"/>
      <c r="AG20" s="64"/>
      <c r="AH20" s="65">
        <f t="shared" si="1"/>
        <v>0</v>
      </c>
      <c r="AI20" s="65">
        <f t="shared" si="2"/>
        <v>0</v>
      </c>
      <c r="AJ20" s="65">
        <f t="shared" si="22"/>
        <v>0</v>
      </c>
      <c r="AK20" s="65">
        <f t="shared" si="3"/>
        <v>0</v>
      </c>
      <c r="AL20" s="66">
        <f t="shared" si="4"/>
        <v>0</v>
      </c>
      <c r="AM20" s="64"/>
      <c r="AN20" s="65">
        <f t="shared" si="5"/>
        <v>0</v>
      </c>
      <c r="AO20" s="65">
        <f t="shared" si="6"/>
        <v>0</v>
      </c>
      <c r="AP20" s="65">
        <f t="shared" si="23"/>
        <v>0</v>
      </c>
      <c r="AQ20" s="65">
        <f t="shared" si="7"/>
        <v>0</v>
      </c>
      <c r="AR20" s="66">
        <f t="shared" si="8"/>
        <v>0</v>
      </c>
      <c r="AS20" s="64"/>
      <c r="AT20" s="65">
        <f t="shared" si="9"/>
        <v>0</v>
      </c>
      <c r="AU20" s="65">
        <f t="shared" si="10"/>
        <v>0</v>
      </c>
      <c r="AV20" s="65">
        <f t="shared" si="24"/>
        <v>0</v>
      </c>
      <c r="AW20" s="65">
        <f t="shared" si="11"/>
        <v>0</v>
      </c>
      <c r="AX20" s="66">
        <f t="shared" si="12"/>
        <v>0</v>
      </c>
      <c r="AY20" s="64"/>
      <c r="AZ20" s="65">
        <f t="shared" si="13"/>
        <v>0</v>
      </c>
      <c r="BA20" s="65">
        <f t="shared" si="14"/>
        <v>0</v>
      </c>
      <c r="BB20" s="65">
        <f t="shared" si="25"/>
        <v>0</v>
      </c>
      <c r="BC20" s="65">
        <f t="shared" si="15"/>
        <v>0</v>
      </c>
      <c r="BD20" s="66">
        <f t="shared" si="16"/>
        <v>0</v>
      </c>
      <c r="BE20" s="64"/>
      <c r="BF20" s="65">
        <f t="shared" si="17"/>
        <v>0</v>
      </c>
      <c r="BG20" s="65">
        <f t="shared" si="18"/>
        <v>0</v>
      </c>
      <c r="BH20" s="65">
        <f t="shared" si="26"/>
        <v>0</v>
      </c>
      <c r="BI20" s="65">
        <f t="shared" si="19"/>
        <v>0</v>
      </c>
      <c r="BJ20" s="66">
        <f t="shared" si="20"/>
        <v>0</v>
      </c>
      <c r="BK20" s="72">
        <f t="shared" si="27"/>
        <v>0</v>
      </c>
    </row>
    <row r="21" spans="1:63" ht="15.75" customHeight="1">
      <c r="A21" s="3" t="s">
        <v>9</v>
      </c>
      <c r="B21" s="67">
        <f t="shared" si="21"/>
        <v>42</v>
      </c>
      <c r="C21" s="34">
        <v>1</v>
      </c>
      <c r="D21" s="34">
        <v>1</v>
      </c>
      <c r="E21" s="34"/>
      <c r="F21" s="34"/>
      <c r="G21" s="34"/>
      <c r="H21" s="34"/>
      <c r="I21" s="34">
        <v>3</v>
      </c>
      <c r="J21" s="34">
        <v>1</v>
      </c>
      <c r="K21" s="34"/>
      <c r="L21" s="34"/>
      <c r="M21" s="34"/>
      <c r="N21" s="34"/>
      <c r="O21" s="34">
        <v>7</v>
      </c>
      <c r="P21" s="34">
        <v>1</v>
      </c>
      <c r="Q21" s="34"/>
      <c r="R21" s="34"/>
      <c r="S21" s="34"/>
      <c r="T21" s="34"/>
      <c r="U21" s="34">
        <v>16</v>
      </c>
      <c r="V21" s="34">
        <v>7</v>
      </c>
      <c r="W21" s="34"/>
      <c r="X21" s="34"/>
      <c r="Y21" s="34"/>
      <c r="Z21" s="34"/>
      <c r="AA21" s="34">
        <v>15</v>
      </c>
      <c r="AB21" s="34">
        <v>3</v>
      </c>
      <c r="AC21" s="34"/>
      <c r="AD21" s="34"/>
      <c r="AE21" s="34"/>
      <c r="AF21" s="34"/>
      <c r="AG21" s="64"/>
      <c r="AH21" s="65">
        <f t="shared" si="1"/>
        <v>0</v>
      </c>
      <c r="AI21" s="65">
        <f t="shared" si="2"/>
        <v>0</v>
      </c>
      <c r="AJ21" s="65">
        <f t="shared" si="22"/>
        <v>0</v>
      </c>
      <c r="AK21" s="65">
        <f t="shared" si="3"/>
        <v>0</v>
      </c>
      <c r="AL21" s="66">
        <f t="shared" si="4"/>
        <v>0</v>
      </c>
      <c r="AM21" s="64"/>
      <c r="AN21" s="65">
        <f t="shared" si="5"/>
        <v>0</v>
      </c>
      <c r="AO21" s="65">
        <f t="shared" si="6"/>
        <v>0</v>
      </c>
      <c r="AP21" s="65">
        <f t="shared" si="23"/>
        <v>0</v>
      </c>
      <c r="AQ21" s="65">
        <f t="shared" si="7"/>
        <v>0</v>
      </c>
      <c r="AR21" s="66">
        <f t="shared" si="8"/>
        <v>0</v>
      </c>
      <c r="AS21" s="64"/>
      <c r="AT21" s="65">
        <f t="shared" si="9"/>
        <v>0</v>
      </c>
      <c r="AU21" s="65">
        <f t="shared" si="10"/>
        <v>0</v>
      </c>
      <c r="AV21" s="65">
        <f t="shared" si="24"/>
        <v>0</v>
      </c>
      <c r="AW21" s="65">
        <f t="shared" si="11"/>
        <v>0</v>
      </c>
      <c r="AX21" s="66">
        <f t="shared" si="12"/>
        <v>0</v>
      </c>
      <c r="AY21" s="64"/>
      <c r="AZ21" s="65">
        <f t="shared" si="13"/>
        <v>0</v>
      </c>
      <c r="BA21" s="65">
        <f t="shared" si="14"/>
        <v>0</v>
      </c>
      <c r="BB21" s="65">
        <f t="shared" si="25"/>
        <v>0</v>
      </c>
      <c r="BC21" s="65">
        <f t="shared" si="15"/>
        <v>0</v>
      </c>
      <c r="BD21" s="66">
        <f t="shared" si="16"/>
        <v>0</v>
      </c>
      <c r="BE21" s="64"/>
      <c r="BF21" s="65">
        <f t="shared" si="17"/>
        <v>0</v>
      </c>
      <c r="BG21" s="65">
        <f t="shared" si="18"/>
        <v>0</v>
      </c>
      <c r="BH21" s="65">
        <f t="shared" si="26"/>
        <v>0</v>
      </c>
      <c r="BI21" s="65">
        <f t="shared" si="19"/>
        <v>0</v>
      </c>
      <c r="BJ21" s="66">
        <f t="shared" si="20"/>
        <v>0</v>
      </c>
      <c r="BK21" s="72">
        <f t="shared" si="27"/>
        <v>0</v>
      </c>
    </row>
    <row r="22" spans="1:63" ht="15.75" customHeight="1">
      <c r="A22" s="3" t="s">
        <v>10</v>
      </c>
      <c r="B22" s="69">
        <f t="shared" si="21"/>
        <v>6</v>
      </c>
      <c r="C22" s="34">
        <v>4</v>
      </c>
      <c r="D22" s="34"/>
      <c r="E22" s="34"/>
      <c r="F22" s="34"/>
      <c r="G22" s="40"/>
      <c r="H22" s="40">
        <v>1</v>
      </c>
      <c r="I22" s="34">
        <v>1</v>
      </c>
      <c r="J22" s="34">
        <v>1</v>
      </c>
      <c r="K22" s="34"/>
      <c r="L22" s="34"/>
      <c r="M22" s="40"/>
      <c r="N22" s="40">
        <v>1</v>
      </c>
      <c r="O22" s="34"/>
      <c r="P22" s="34"/>
      <c r="Q22" s="34"/>
      <c r="R22" s="34"/>
      <c r="S22" s="40"/>
      <c r="T22" s="40"/>
      <c r="U22" s="34"/>
      <c r="V22" s="34"/>
      <c r="W22" s="34"/>
      <c r="X22" s="34"/>
      <c r="Y22" s="40"/>
      <c r="Z22" s="40"/>
      <c r="AA22" s="34">
        <v>1</v>
      </c>
      <c r="AB22" s="34"/>
      <c r="AC22" s="34"/>
      <c r="AD22" s="34"/>
      <c r="AE22" s="40"/>
      <c r="AF22" s="40">
        <v>1</v>
      </c>
      <c r="AG22" s="64"/>
      <c r="AH22" s="65">
        <f t="shared" si="1"/>
        <v>0</v>
      </c>
      <c r="AI22" s="65">
        <f t="shared" si="2"/>
        <v>0</v>
      </c>
      <c r="AJ22" s="65">
        <f t="shared" si="22"/>
        <v>0</v>
      </c>
      <c r="AK22" s="65">
        <f t="shared" si="3"/>
        <v>0</v>
      </c>
      <c r="AL22" s="66">
        <f t="shared" si="4"/>
        <v>0</v>
      </c>
      <c r="AM22" s="64"/>
      <c r="AN22" s="65">
        <f t="shared" si="5"/>
        <v>0</v>
      </c>
      <c r="AO22" s="65">
        <f t="shared" si="6"/>
        <v>0</v>
      </c>
      <c r="AP22" s="65">
        <f t="shared" si="23"/>
        <v>0</v>
      </c>
      <c r="AQ22" s="65">
        <f t="shared" si="7"/>
        <v>0</v>
      </c>
      <c r="AR22" s="66">
        <f t="shared" si="8"/>
        <v>0</v>
      </c>
      <c r="AS22" s="64"/>
      <c r="AT22" s="65">
        <f t="shared" si="9"/>
        <v>0</v>
      </c>
      <c r="AU22" s="65">
        <f t="shared" si="10"/>
        <v>0</v>
      </c>
      <c r="AV22" s="65">
        <f t="shared" si="24"/>
        <v>0</v>
      </c>
      <c r="AW22" s="65">
        <f t="shared" si="11"/>
        <v>0</v>
      </c>
      <c r="AX22" s="66">
        <f t="shared" si="12"/>
        <v>0</v>
      </c>
      <c r="AY22" s="64"/>
      <c r="AZ22" s="65">
        <f t="shared" si="13"/>
        <v>0</v>
      </c>
      <c r="BA22" s="65">
        <f t="shared" si="14"/>
        <v>0</v>
      </c>
      <c r="BB22" s="65">
        <f t="shared" si="25"/>
        <v>0</v>
      </c>
      <c r="BC22" s="65">
        <f t="shared" si="15"/>
        <v>0</v>
      </c>
      <c r="BD22" s="66">
        <f t="shared" si="16"/>
        <v>0</v>
      </c>
      <c r="BE22" s="64"/>
      <c r="BF22" s="65">
        <f t="shared" si="17"/>
        <v>0</v>
      </c>
      <c r="BG22" s="65">
        <f t="shared" si="18"/>
        <v>0</v>
      </c>
      <c r="BH22" s="65">
        <f t="shared" si="26"/>
        <v>0</v>
      </c>
      <c r="BI22" s="65">
        <f t="shared" si="19"/>
        <v>0</v>
      </c>
      <c r="BJ22" s="66">
        <f t="shared" si="20"/>
        <v>0</v>
      </c>
      <c r="BK22" s="72">
        <f t="shared" si="27"/>
        <v>0</v>
      </c>
    </row>
    <row r="23" spans="1:63" ht="15.75" customHeight="1">
      <c r="A23" s="4" t="s">
        <v>12</v>
      </c>
      <c r="B23" s="68">
        <f>C23+I23+O23+U23+AA23</f>
        <v>220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f aca="true" t="shared" si="30" ref="U23:AF23">SUM(U24:U27)</f>
        <v>110</v>
      </c>
      <c r="V23" s="39">
        <f t="shared" si="30"/>
        <v>63</v>
      </c>
      <c r="W23" s="39">
        <f t="shared" si="30"/>
        <v>0</v>
      </c>
      <c r="X23" s="39">
        <f t="shared" si="30"/>
        <v>0</v>
      </c>
      <c r="Y23" s="39">
        <f t="shared" si="30"/>
        <v>0</v>
      </c>
      <c r="Z23" s="39">
        <f t="shared" si="30"/>
        <v>0</v>
      </c>
      <c r="AA23" s="39">
        <f t="shared" si="30"/>
        <v>110</v>
      </c>
      <c r="AB23" s="39">
        <f t="shared" si="30"/>
        <v>56</v>
      </c>
      <c r="AC23" s="39">
        <f t="shared" si="30"/>
        <v>0</v>
      </c>
      <c r="AD23" s="39">
        <f t="shared" si="30"/>
        <v>0</v>
      </c>
      <c r="AE23" s="39">
        <f t="shared" si="30"/>
        <v>0</v>
      </c>
      <c r="AF23" s="39">
        <f t="shared" si="30"/>
        <v>1</v>
      </c>
      <c r="AG23" s="64"/>
      <c r="AH23" s="65">
        <f t="shared" si="1"/>
        <v>0</v>
      </c>
      <c r="AI23" s="65">
        <f t="shared" si="2"/>
        <v>0</v>
      </c>
      <c r="AJ23" s="65">
        <f t="shared" si="22"/>
        <v>0</v>
      </c>
      <c r="AK23" s="65">
        <f t="shared" si="3"/>
        <v>0</v>
      </c>
      <c r="AL23" s="66">
        <f t="shared" si="4"/>
        <v>0</v>
      </c>
      <c r="AM23" s="64"/>
      <c r="AN23" s="65">
        <f t="shared" si="5"/>
        <v>0</v>
      </c>
      <c r="AO23" s="65">
        <f t="shared" si="6"/>
        <v>0</v>
      </c>
      <c r="AP23" s="65">
        <f t="shared" si="23"/>
        <v>0</v>
      </c>
      <c r="AQ23" s="65">
        <f t="shared" si="7"/>
        <v>0</v>
      </c>
      <c r="AR23" s="66">
        <f t="shared" si="8"/>
        <v>0</v>
      </c>
      <c r="AS23" s="64"/>
      <c r="AT23" s="65">
        <f t="shared" si="9"/>
        <v>0</v>
      </c>
      <c r="AU23" s="65">
        <f t="shared" si="10"/>
        <v>0</v>
      </c>
      <c r="AV23" s="65">
        <f t="shared" si="24"/>
        <v>0</v>
      </c>
      <c r="AW23" s="65">
        <f t="shared" si="11"/>
        <v>0</v>
      </c>
      <c r="AX23" s="66">
        <f t="shared" si="12"/>
        <v>0</v>
      </c>
      <c r="AY23" s="64"/>
      <c r="AZ23" s="65">
        <f t="shared" si="13"/>
        <v>0</v>
      </c>
      <c r="BA23" s="65">
        <f t="shared" si="14"/>
        <v>0</v>
      </c>
      <c r="BB23" s="65">
        <f t="shared" si="25"/>
        <v>0</v>
      </c>
      <c r="BC23" s="65">
        <f t="shared" si="15"/>
        <v>0</v>
      </c>
      <c r="BD23" s="66">
        <f t="shared" si="16"/>
        <v>0</v>
      </c>
      <c r="BE23" s="64"/>
      <c r="BF23" s="65">
        <f t="shared" si="17"/>
        <v>0</v>
      </c>
      <c r="BG23" s="65">
        <f t="shared" si="18"/>
        <v>0</v>
      </c>
      <c r="BH23" s="65">
        <f t="shared" si="26"/>
        <v>0</v>
      </c>
      <c r="BI23" s="65">
        <f t="shared" si="19"/>
        <v>0</v>
      </c>
      <c r="BJ23" s="66">
        <f t="shared" si="20"/>
        <v>0</v>
      </c>
      <c r="BK23" s="72">
        <f t="shared" si="27"/>
        <v>0</v>
      </c>
    </row>
    <row r="24" spans="1:63" ht="15.75" customHeight="1">
      <c r="A24" s="3" t="s">
        <v>7</v>
      </c>
      <c r="B24" s="67">
        <f t="shared" si="21"/>
        <v>150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34">
        <v>72</v>
      </c>
      <c r="V24" s="34">
        <v>44</v>
      </c>
      <c r="W24" s="34"/>
      <c r="X24" s="34"/>
      <c r="Y24" s="34"/>
      <c r="Z24" s="34"/>
      <c r="AA24" s="34">
        <v>78</v>
      </c>
      <c r="AB24" s="34">
        <v>46</v>
      </c>
      <c r="AC24" s="34"/>
      <c r="AD24" s="34"/>
      <c r="AE24" s="34"/>
      <c r="AF24" s="34"/>
      <c r="AG24" s="64"/>
      <c r="AH24" s="65">
        <f t="shared" si="1"/>
        <v>0</v>
      </c>
      <c r="AI24" s="65">
        <f t="shared" si="2"/>
        <v>0</v>
      </c>
      <c r="AJ24" s="65">
        <f t="shared" si="22"/>
        <v>0</v>
      </c>
      <c r="AK24" s="65">
        <f t="shared" si="3"/>
        <v>0</v>
      </c>
      <c r="AL24" s="66">
        <f t="shared" si="4"/>
        <v>0</v>
      </c>
      <c r="AM24" s="64"/>
      <c r="AN24" s="65">
        <f t="shared" si="5"/>
        <v>0</v>
      </c>
      <c r="AO24" s="65">
        <f t="shared" si="6"/>
        <v>0</v>
      </c>
      <c r="AP24" s="65">
        <f t="shared" si="23"/>
        <v>0</v>
      </c>
      <c r="AQ24" s="65">
        <f t="shared" si="7"/>
        <v>0</v>
      </c>
      <c r="AR24" s="66">
        <f t="shared" si="8"/>
        <v>0</v>
      </c>
      <c r="AS24" s="64"/>
      <c r="AT24" s="65">
        <f t="shared" si="9"/>
        <v>0</v>
      </c>
      <c r="AU24" s="65">
        <f t="shared" si="10"/>
        <v>0</v>
      </c>
      <c r="AV24" s="65">
        <f t="shared" si="24"/>
        <v>0</v>
      </c>
      <c r="AW24" s="65">
        <f t="shared" si="11"/>
        <v>0</v>
      </c>
      <c r="AX24" s="66">
        <f t="shared" si="12"/>
        <v>0</v>
      </c>
      <c r="AY24" s="64"/>
      <c r="AZ24" s="65">
        <f t="shared" si="13"/>
        <v>0</v>
      </c>
      <c r="BA24" s="65">
        <f t="shared" si="14"/>
        <v>0</v>
      </c>
      <c r="BB24" s="65">
        <f t="shared" si="25"/>
        <v>0</v>
      </c>
      <c r="BC24" s="65">
        <f t="shared" si="15"/>
        <v>0</v>
      </c>
      <c r="BD24" s="66">
        <f t="shared" si="16"/>
        <v>0</v>
      </c>
      <c r="BE24" s="64"/>
      <c r="BF24" s="65">
        <f t="shared" si="17"/>
        <v>0</v>
      </c>
      <c r="BG24" s="65">
        <f t="shared" si="18"/>
        <v>0</v>
      </c>
      <c r="BH24" s="65">
        <f t="shared" si="26"/>
        <v>0</v>
      </c>
      <c r="BI24" s="65">
        <f t="shared" si="19"/>
        <v>0</v>
      </c>
      <c r="BJ24" s="66">
        <f t="shared" si="20"/>
        <v>0</v>
      </c>
      <c r="BK24" s="72">
        <f t="shared" si="27"/>
        <v>0</v>
      </c>
    </row>
    <row r="25" spans="1:63" ht="15.75" customHeight="1">
      <c r="A25" s="3" t="s">
        <v>8</v>
      </c>
      <c r="B25" s="67">
        <f t="shared" si="21"/>
        <v>47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34">
        <v>20</v>
      </c>
      <c r="V25" s="34">
        <v>13</v>
      </c>
      <c r="W25" s="34"/>
      <c r="X25" s="34"/>
      <c r="Y25" s="34"/>
      <c r="Z25" s="34"/>
      <c r="AA25" s="34">
        <v>27</v>
      </c>
      <c r="AB25" s="34">
        <v>10</v>
      </c>
      <c r="AC25" s="34"/>
      <c r="AD25" s="34"/>
      <c r="AE25" s="34"/>
      <c r="AF25" s="34">
        <v>1</v>
      </c>
      <c r="AG25" s="64"/>
      <c r="AH25" s="65">
        <f t="shared" si="1"/>
        <v>0</v>
      </c>
      <c r="AI25" s="65">
        <f t="shared" si="2"/>
        <v>0</v>
      </c>
      <c r="AJ25" s="65">
        <f t="shared" si="22"/>
        <v>0</v>
      </c>
      <c r="AK25" s="65">
        <f t="shared" si="3"/>
        <v>0</v>
      </c>
      <c r="AL25" s="66">
        <f t="shared" si="4"/>
        <v>0</v>
      </c>
      <c r="AM25" s="64"/>
      <c r="AN25" s="65">
        <f t="shared" si="5"/>
        <v>0</v>
      </c>
      <c r="AO25" s="65">
        <f t="shared" si="6"/>
        <v>0</v>
      </c>
      <c r="AP25" s="65">
        <f t="shared" si="23"/>
        <v>0</v>
      </c>
      <c r="AQ25" s="65">
        <f t="shared" si="7"/>
        <v>0</v>
      </c>
      <c r="AR25" s="66">
        <f t="shared" si="8"/>
        <v>0</v>
      </c>
      <c r="AS25" s="64"/>
      <c r="AT25" s="65">
        <f t="shared" si="9"/>
        <v>0</v>
      </c>
      <c r="AU25" s="65">
        <f t="shared" si="10"/>
        <v>0</v>
      </c>
      <c r="AV25" s="65">
        <f t="shared" si="24"/>
        <v>0</v>
      </c>
      <c r="AW25" s="65">
        <f t="shared" si="11"/>
        <v>0</v>
      </c>
      <c r="AX25" s="66">
        <f t="shared" si="12"/>
        <v>0</v>
      </c>
      <c r="AY25" s="64"/>
      <c r="AZ25" s="65">
        <f t="shared" si="13"/>
        <v>0</v>
      </c>
      <c r="BA25" s="65">
        <f t="shared" si="14"/>
        <v>0</v>
      </c>
      <c r="BB25" s="65">
        <f t="shared" si="25"/>
        <v>0</v>
      </c>
      <c r="BC25" s="65">
        <f t="shared" si="15"/>
        <v>0</v>
      </c>
      <c r="BD25" s="66">
        <f t="shared" si="16"/>
        <v>0</v>
      </c>
      <c r="BE25" s="64"/>
      <c r="BF25" s="65">
        <f t="shared" si="17"/>
        <v>0</v>
      </c>
      <c r="BG25" s="65">
        <f t="shared" si="18"/>
        <v>0</v>
      </c>
      <c r="BH25" s="65">
        <f t="shared" si="26"/>
        <v>0</v>
      </c>
      <c r="BI25" s="65">
        <f t="shared" si="19"/>
        <v>0</v>
      </c>
      <c r="BJ25" s="66">
        <f t="shared" si="20"/>
        <v>0</v>
      </c>
      <c r="BK25" s="72">
        <f t="shared" si="27"/>
        <v>0</v>
      </c>
    </row>
    <row r="26" spans="1:63" ht="15.75" customHeight="1">
      <c r="A26" s="3" t="s">
        <v>9</v>
      </c>
      <c r="B26" s="67">
        <f t="shared" si="21"/>
        <v>23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34">
        <v>18</v>
      </c>
      <c r="V26" s="34">
        <v>6</v>
      </c>
      <c r="W26" s="34"/>
      <c r="X26" s="34"/>
      <c r="Y26" s="34"/>
      <c r="Z26" s="34"/>
      <c r="AA26" s="34">
        <v>5</v>
      </c>
      <c r="AB26" s="34"/>
      <c r="AC26" s="34"/>
      <c r="AD26" s="34"/>
      <c r="AE26" s="34"/>
      <c r="AF26" s="34"/>
      <c r="AG26" s="64"/>
      <c r="AH26" s="65">
        <f t="shared" si="1"/>
        <v>0</v>
      </c>
      <c r="AI26" s="65">
        <f t="shared" si="2"/>
        <v>0</v>
      </c>
      <c r="AJ26" s="65">
        <f t="shared" si="22"/>
        <v>0</v>
      </c>
      <c r="AK26" s="65">
        <f t="shared" si="3"/>
        <v>0</v>
      </c>
      <c r="AL26" s="66">
        <f t="shared" si="4"/>
        <v>0</v>
      </c>
      <c r="AM26" s="64"/>
      <c r="AN26" s="65">
        <f t="shared" si="5"/>
        <v>0</v>
      </c>
      <c r="AO26" s="65">
        <f t="shared" si="6"/>
        <v>0</v>
      </c>
      <c r="AP26" s="65">
        <f t="shared" si="23"/>
        <v>0</v>
      </c>
      <c r="AQ26" s="65">
        <f t="shared" si="7"/>
        <v>0</v>
      </c>
      <c r="AR26" s="66">
        <f t="shared" si="8"/>
        <v>0</v>
      </c>
      <c r="AS26" s="64"/>
      <c r="AT26" s="65">
        <f t="shared" si="9"/>
        <v>0</v>
      </c>
      <c r="AU26" s="65">
        <f t="shared" si="10"/>
        <v>0</v>
      </c>
      <c r="AV26" s="65">
        <f t="shared" si="24"/>
        <v>0</v>
      </c>
      <c r="AW26" s="65">
        <f t="shared" si="11"/>
        <v>0</v>
      </c>
      <c r="AX26" s="66">
        <f t="shared" si="12"/>
        <v>0</v>
      </c>
      <c r="AY26" s="64"/>
      <c r="AZ26" s="65">
        <f t="shared" si="13"/>
        <v>0</v>
      </c>
      <c r="BA26" s="65">
        <f t="shared" si="14"/>
        <v>0</v>
      </c>
      <c r="BB26" s="65">
        <f t="shared" si="25"/>
        <v>0</v>
      </c>
      <c r="BC26" s="65">
        <f t="shared" si="15"/>
        <v>0</v>
      </c>
      <c r="BD26" s="66">
        <f t="shared" si="16"/>
        <v>0</v>
      </c>
      <c r="BE26" s="64"/>
      <c r="BF26" s="65">
        <f t="shared" si="17"/>
        <v>0</v>
      </c>
      <c r="BG26" s="65">
        <f t="shared" si="18"/>
        <v>0</v>
      </c>
      <c r="BH26" s="65">
        <f t="shared" si="26"/>
        <v>0</v>
      </c>
      <c r="BI26" s="65">
        <f t="shared" si="19"/>
        <v>0</v>
      </c>
      <c r="BJ26" s="66">
        <f t="shared" si="20"/>
        <v>0</v>
      </c>
      <c r="BK26" s="72">
        <f t="shared" si="27"/>
        <v>0</v>
      </c>
    </row>
    <row r="27" spans="1:63" ht="15.75" customHeight="1">
      <c r="A27" s="3" t="s">
        <v>10</v>
      </c>
      <c r="B27" s="69">
        <f t="shared" si="21"/>
        <v>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64"/>
      <c r="AH27" s="65">
        <f t="shared" si="1"/>
        <v>0</v>
      </c>
      <c r="AI27" s="65">
        <f t="shared" si="2"/>
        <v>0</v>
      </c>
      <c r="AJ27" s="65">
        <f t="shared" si="22"/>
        <v>0</v>
      </c>
      <c r="AK27" s="65">
        <f t="shared" si="3"/>
        <v>0</v>
      </c>
      <c r="AL27" s="66">
        <f t="shared" si="4"/>
        <v>0</v>
      </c>
      <c r="AM27" s="64"/>
      <c r="AN27" s="65">
        <f t="shared" si="5"/>
        <v>0</v>
      </c>
      <c r="AO27" s="65">
        <f t="shared" si="6"/>
        <v>0</v>
      </c>
      <c r="AP27" s="65">
        <f t="shared" si="23"/>
        <v>0</v>
      </c>
      <c r="AQ27" s="65">
        <f t="shared" si="7"/>
        <v>0</v>
      </c>
      <c r="AR27" s="66">
        <f t="shared" si="8"/>
        <v>0</v>
      </c>
      <c r="AS27" s="64"/>
      <c r="AT27" s="65">
        <f t="shared" si="9"/>
        <v>0</v>
      </c>
      <c r="AU27" s="65">
        <f t="shared" si="10"/>
        <v>0</v>
      </c>
      <c r="AV27" s="65">
        <f t="shared" si="24"/>
        <v>0</v>
      </c>
      <c r="AW27" s="65">
        <f t="shared" si="11"/>
        <v>0</v>
      </c>
      <c r="AX27" s="66">
        <f t="shared" si="12"/>
        <v>0</v>
      </c>
      <c r="AY27" s="64"/>
      <c r="AZ27" s="65">
        <f t="shared" si="13"/>
        <v>0</v>
      </c>
      <c r="BA27" s="65">
        <f t="shared" si="14"/>
        <v>0</v>
      </c>
      <c r="BB27" s="65">
        <f t="shared" si="25"/>
        <v>0</v>
      </c>
      <c r="BC27" s="65">
        <f t="shared" si="15"/>
        <v>0</v>
      </c>
      <c r="BD27" s="66">
        <f t="shared" si="16"/>
        <v>0</v>
      </c>
      <c r="BE27" s="64"/>
      <c r="BF27" s="65">
        <f t="shared" si="17"/>
        <v>0</v>
      </c>
      <c r="BG27" s="65">
        <f t="shared" si="18"/>
        <v>0</v>
      </c>
      <c r="BH27" s="65">
        <f t="shared" si="26"/>
        <v>0</v>
      </c>
      <c r="BI27" s="65">
        <f t="shared" si="19"/>
        <v>0</v>
      </c>
      <c r="BJ27" s="66">
        <f t="shared" si="20"/>
        <v>0</v>
      </c>
      <c r="BK27" s="72">
        <f t="shared" si="27"/>
        <v>0</v>
      </c>
    </row>
    <row r="28" spans="1:63" ht="15.75" customHeight="1">
      <c r="A28" s="4" t="s">
        <v>13</v>
      </c>
      <c r="B28" s="68">
        <f t="shared" si="21"/>
        <v>220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9">
        <f aca="true" t="shared" si="31" ref="U28:AF28">SUM(U29:U32)</f>
        <v>110</v>
      </c>
      <c r="V28" s="39">
        <f t="shared" si="31"/>
        <v>63</v>
      </c>
      <c r="W28" s="39">
        <f t="shared" si="31"/>
        <v>0</v>
      </c>
      <c r="X28" s="39">
        <f t="shared" si="31"/>
        <v>0</v>
      </c>
      <c r="Y28" s="39">
        <f t="shared" si="31"/>
        <v>0</v>
      </c>
      <c r="Z28" s="39">
        <f t="shared" si="31"/>
        <v>0</v>
      </c>
      <c r="AA28" s="39">
        <f t="shared" si="31"/>
        <v>110</v>
      </c>
      <c r="AB28" s="39">
        <f t="shared" si="31"/>
        <v>56</v>
      </c>
      <c r="AC28" s="39">
        <f t="shared" si="31"/>
        <v>0</v>
      </c>
      <c r="AD28" s="39">
        <f t="shared" si="31"/>
        <v>0</v>
      </c>
      <c r="AE28" s="39">
        <f t="shared" si="31"/>
        <v>0</v>
      </c>
      <c r="AF28" s="39">
        <f t="shared" si="31"/>
        <v>1</v>
      </c>
      <c r="AG28" s="64"/>
      <c r="AH28" s="65">
        <f t="shared" si="1"/>
        <v>0</v>
      </c>
      <c r="AI28" s="65">
        <f t="shared" si="2"/>
        <v>0</v>
      </c>
      <c r="AJ28" s="65">
        <f t="shared" si="22"/>
        <v>0</v>
      </c>
      <c r="AK28" s="65">
        <f t="shared" si="3"/>
        <v>0</v>
      </c>
      <c r="AL28" s="66">
        <f t="shared" si="4"/>
        <v>0</v>
      </c>
      <c r="AM28" s="64"/>
      <c r="AN28" s="65">
        <f t="shared" si="5"/>
        <v>0</v>
      </c>
      <c r="AO28" s="65">
        <f t="shared" si="6"/>
        <v>0</v>
      </c>
      <c r="AP28" s="65">
        <f t="shared" si="23"/>
        <v>0</v>
      </c>
      <c r="AQ28" s="65">
        <f t="shared" si="7"/>
        <v>0</v>
      </c>
      <c r="AR28" s="66">
        <f t="shared" si="8"/>
        <v>0</v>
      </c>
      <c r="AS28" s="64"/>
      <c r="AT28" s="65">
        <f t="shared" si="9"/>
        <v>0</v>
      </c>
      <c r="AU28" s="65">
        <f t="shared" si="10"/>
        <v>0</v>
      </c>
      <c r="AV28" s="65">
        <f t="shared" si="24"/>
        <v>0</v>
      </c>
      <c r="AW28" s="65">
        <f t="shared" si="11"/>
        <v>0</v>
      </c>
      <c r="AX28" s="66">
        <f t="shared" si="12"/>
        <v>0</v>
      </c>
      <c r="AY28" s="64"/>
      <c r="AZ28" s="65">
        <f t="shared" si="13"/>
        <v>0</v>
      </c>
      <c r="BA28" s="65">
        <f t="shared" si="14"/>
        <v>0</v>
      </c>
      <c r="BB28" s="65">
        <f t="shared" si="25"/>
        <v>0</v>
      </c>
      <c r="BC28" s="65">
        <f t="shared" si="15"/>
        <v>0</v>
      </c>
      <c r="BD28" s="66">
        <f t="shared" si="16"/>
        <v>0</v>
      </c>
      <c r="BE28" s="64"/>
      <c r="BF28" s="65">
        <f t="shared" si="17"/>
        <v>0</v>
      </c>
      <c r="BG28" s="65">
        <f t="shared" si="18"/>
        <v>0</v>
      </c>
      <c r="BH28" s="65">
        <f t="shared" si="26"/>
        <v>0</v>
      </c>
      <c r="BI28" s="65">
        <f t="shared" si="19"/>
        <v>0</v>
      </c>
      <c r="BJ28" s="66">
        <f t="shared" si="20"/>
        <v>0</v>
      </c>
      <c r="BK28" s="72">
        <f t="shared" si="27"/>
        <v>0</v>
      </c>
    </row>
    <row r="29" spans="1:63" ht="15.75" customHeight="1">
      <c r="A29" s="3" t="s">
        <v>7</v>
      </c>
      <c r="B29" s="67">
        <f t="shared" si="21"/>
        <v>168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34">
        <v>83</v>
      </c>
      <c r="V29" s="34">
        <v>53</v>
      </c>
      <c r="W29" s="34"/>
      <c r="X29" s="34"/>
      <c r="Y29" s="34"/>
      <c r="Z29" s="34"/>
      <c r="AA29" s="34">
        <v>85</v>
      </c>
      <c r="AB29" s="34">
        <v>51</v>
      </c>
      <c r="AC29" s="34"/>
      <c r="AD29" s="34"/>
      <c r="AE29" s="34"/>
      <c r="AF29" s="34"/>
      <c r="AG29" s="64"/>
      <c r="AH29" s="65">
        <f t="shared" si="1"/>
        <v>0</v>
      </c>
      <c r="AI29" s="65">
        <f t="shared" si="2"/>
        <v>0</v>
      </c>
      <c r="AJ29" s="65">
        <f t="shared" si="22"/>
        <v>0</v>
      </c>
      <c r="AK29" s="65">
        <f t="shared" si="3"/>
        <v>0</v>
      </c>
      <c r="AL29" s="66">
        <f t="shared" si="4"/>
        <v>0</v>
      </c>
      <c r="AM29" s="64"/>
      <c r="AN29" s="65">
        <f t="shared" si="5"/>
        <v>0</v>
      </c>
      <c r="AO29" s="65">
        <f t="shared" si="6"/>
        <v>0</v>
      </c>
      <c r="AP29" s="65">
        <f t="shared" si="23"/>
        <v>0</v>
      </c>
      <c r="AQ29" s="65">
        <f t="shared" si="7"/>
        <v>0</v>
      </c>
      <c r="AR29" s="66">
        <f t="shared" si="8"/>
        <v>0</v>
      </c>
      <c r="AS29" s="64"/>
      <c r="AT29" s="65">
        <f t="shared" si="9"/>
        <v>0</v>
      </c>
      <c r="AU29" s="65">
        <f t="shared" si="10"/>
        <v>0</v>
      </c>
      <c r="AV29" s="65">
        <f t="shared" si="24"/>
        <v>0</v>
      </c>
      <c r="AW29" s="65">
        <f t="shared" si="11"/>
        <v>0</v>
      </c>
      <c r="AX29" s="66">
        <f t="shared" si="12"/>
        <v>0</v>
      </c>
      <c r="AY29" s="64"/>
      <c r="AZ29" s="65">
        <f t="shared" si="13"/>
        <v>0</v>
      </c>
      <c r="BA29" s="65">
        <f t="shared" si="14"/>
        <v>0</v>
      </c>
      <c r="BB29" s="65">
        <f t="shared" si="25"/>
        <v>0</v>
      </c>
      <c r="BC29" s="65">
        <f t="shared" si="15"/>
        <v>0</v>
      </c>
      <c r="BD29" s="66">
        <f t="shared" si="16"/>
        <v>0</v>
      </c>
      <c r="BE29" s="64"/>
      <c r="BF29" s="65">
        <f t="shared" si="17"/>
        <v>0</v>
      </c>
      <c r="BG29" s="65">
        <f t="shared" si="18"/>
        <v>0</v>
      </c>
      <c r="BH29" s="65">
        <f t="shared" si="26"/>
        <v>0</v>
      </c>
      <c r="BI29" s="65">
        <f t="shared" si="19"/>
        <v>0</v>
      </c>
      <c r="BJ29" s="66">
        <f t="shared" si="20"/>
        <v>0</v>
      </c>
      <c r="BK29" s="72">
        <f t="shared" si="27"/>
        <v>0</v>
      </c>
    </row>
    <row r="30" spans="1:63" ht="15.75" customHeight="1">
      <c r="A30" s="3" t="s">
        <v>8</v>
      </c>
      <c r="B30" s="67">
        <f t="shared" si="21"/>
        <v>37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34">
        <v>19</v>
      </c>
      <c r="V30" s="34">
        <v>5</v>
      </c>
      <c r="W30" s="34"/>
      <c r="X30" s="34"/>
      <c r="Y30" s="34"/>
      <c r="Z30" s="34"/>
      <c r="AA30" s="34">
        <v>18</v>
      </c>
      <c r="AB30" s="34">
        <v>5</v>
      </c>
      <c r="AC30" s="34"/>
      <c r="AD30" s="34"/>
      <c r="AE30" s="34"/>
      <c r="AF30" s="34"/>
      <c r="AG30" s="64"/>
      <c r="AH30" s="65">
        <f t="shared" si="1"/>
        <v>0</v>
      </c>
      <c r="AI30" s="65">
        <f t="shared" si="2"/>
        <v>0</v>
      </c>
      <c r="AJ30" s="65">
        <f t="shared" si="22"/>
        <v>0</v>
      </c>
      <c r="AK30" s="65">
        <f t="shared" si="3"/>
        <v>0</v>
      </c>
      <c r="AL30" s="66">
        <f t="shared" si="4"/>
        <v>0</v>
      </c>
      <c r="AM30" s="64"/>
      <c r="AN30" s="65">
        <f t="shared" si="5"/>
        <v>0</v>
      </c>
      <c r="AO30" s="65">
        <f t="shared" si="6"/>
        <v>0</v>
      </c>
      <c r="AP30" s="65">
        <f t="shared" si="23"/>
        <v>0</v>
      </c>
      <c r="AQ30" s="65">
        <f t="shared" si="7"/>
        <v>0</v>
      </c>
      <c r="AR30" s="66">
        <f t="shared" si="8"/>
        <v>0</v>
      </c>
      <c r="AS30" s="64"/>
      <c r="AT30" s="65">
        <f t="shared" si="9"/>
        <v>0</v>
      </c>
      <c r="AU30" s="65">
        <f t="shared" si="10"/>
        <v>0</v>
      </c>
      <c r="AV30" s="65">
        <f t="shared" si="24"/>
        <v>0</v>
      </c>
      <c r="AW30" s="65">
        <f t="shared" si="11"/>
        <v>0</v>
      </c>
      <c r="AX30" s="66">
        <f t="shared" si="12"/>
        <v>0</v>
      </c>
      <c r="AY30" s="64"/>
      <c r="AZ30" s="65">
        <f t="shared" si="13"/>
        <v>0</v>
      </c>
      <c r="BA30" s="65">
        <f t="shared" si="14"/>
        <v>0</v>
      </c>
      <c r="BB30" s="65">
        <f t="shared" si="25"/>
        <v>0</v>
      </c>
      <c r="BC30" s="65">
        <f t="shared" si="15"/>
        <v>0</v>
      </c>
      <c r="BD30" s="66">
        <f t="shared" si="16"/>
        <v>0</v>
      </c>
      <c r="BE30" s="64"/>
      <c r="BF30" s="65">
        <f t="shared" si="17"/>
        <v>0</v>
      </c>
      <c r="BG30" s="65">
        <f t="shared" si="18"/>
        <v>0</v>
      </c>
      <c r="BH30" s="65">
        <f t="shared" si="26"/>
        <v>0</v>
      </c>
      <c r="BI30" s="65">
        <f t="shared" si="19"/>
        <v>0</v>
      </c>
      <c r="BJ30" s="66">
        <f t="shared" si="20"/>
        <v>0</v>
      </c>
      <c r="BK30" s="72">
        <f t="shared" si="27"/>
        <v>0</v>
      </c>
    </row>
    <row r="31" spans="1:63" ht="15.75" customHeight="1">
      <c r="A31" s="3" t="s">
        <v>9</v>
      </c>
      <c r="B31" s="67">
        <f t="shared" si="21"/>
        <v>15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34">
        <v>8</v>
      </c>
      <c r="V31" s="34">
        <v>5</v>
      </c>
      <c r="W31" s="34"/>
      <c r="X31" s="34"/>
      <c r="Y31" s="34"/>
      <c r="Z31" s="34"/>
      <c r="AA31" s="34">
        <v>7</v>
      </c>
      <c r="AB31" s="34"/>
      <c r="AC31" s="34"/>
      <c r="AD31" s="34"/>
      <c r="AE31" s="34"/>
      <c r="AF31" s="34">
        <v>1</v>
      </c>
      <c r="AG31" s="64"/>
      <c r="AH31" s="65">
        <f t="shared" si="1"/>
        <v>0</v>
      </c>
      <c r="AI31" s="65">
        <f t="shared" si="2"/>
        <v>0</v>
      </c>
      <c r="AJ31" s="65">
        <f t="shared" si="22"/>
        <v>0</v>
      </c>
      <c r="AK31" s="65">
        <f t="shared" si="3"/>
        <v>0</v>
      </c>
      <c r="AL31" s="66">
        <f t="shared" si="4"/>
        <v>0</v>
      </c>
      <c r="AM31" s="64"/>
      <c r="AN31" s="65">
        <f t="shared" si="5"/>
        <v>0</v>
      </c>
      <c r="AO31" s="65">
        <f t="shared" si="6"/>
        <v>0</v>
      </c>
      <c r="AP31" s="65">
        <f t="shared" si="23"/>
        <v>0</v>
      </c>
      <c r="AQ31" s="65">
        <f t="shared" si="7"/>
        <v>0</v>
      </c>
      <c r="AR31" s="66">
        <f t="shared" si="8"/>
        <v>0</v>
      </c>
      <c r="AS31" s="64"/>
      <c r="AT31" s="65">
        <f t="shared" si="9"/>
        <v>0</v>
      </c>
      <c r="AU31" s="65">
        <f t="shared" si="10"/>
        <v>0</v>
      </c>
      <c r="AV31" s="65">
        <f t="shared" si="24"/>
        <v>0</v>
      </c>
      <c r="AW31" s="65">
        <f t="shared" si="11"/>
        <v>0</v>
      </c>
      <c r="AX31" s="66">
        <f t="shared" si="12"/>
        <v>0</v>
      </c>
      <c r="AY31" s="64"/>
      <c r="AZ31" s="65">
        <f t="shared" si="13"/>
        <v>0</v>
      </c>
      <c r="BA31" s="65">
        <f t="shared" si="14"/>
        <v>0</v>
      </c>
      <c r="BB31" s="65">
        <f t="shared" si="25"/>
        <v>0</v>
      </c>
      <c r="BC31" s="65">
        <f t="shared" si="15"/>
        <v>0</v>
      </c>
      <c r="BD31" s="66">
        <f t="shared" si="16"/>
        <v>0</v>
      </c>
      <c r="BE31" s="64"/>
      <c r="BF31" s="65">
        <f t="shared" si="17"/>
        <v>0</v>
      </c>
      <c r="BG31" s="65">
        <f t="shared" si="18"/>
        <v>0</v>
      </c>
      <c r="BH31" s="65">
        <f t="shared" si="26"/>
        <v>0</v>
      </c>
      <c r="BI31" s="65">
        <f t="shared" si="19"/>
        <v>0</v>
      </c>
      <c r="BJ31" s="66">
        <f t="shared" si="20"/>
        <v>0</v>
      </c>
      <c r="BK31" s="72">
        <f t="shared" si="27"/>
        <v>0</v>
      </c>
    </row>
    <row r="32" spans="1:63" ht="15.75" customHeight="1">
      <c r="A32" s="5" t="s">
        <v>10</v>
      </c>
      <c r="B32" s="69">
        <f t="shared" si="21"/>
        <v>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64"/>
      <c r="AH32" s="65">
        <f t="shared" si="1"/>
        <v>0</v>
      </c>
      <c r="AI32" s="65">
        <f t="shared" si="2"/>
        <v>0</v>
      </c>
      <c r="AJ32" s="65">
        <f t="shared" si="22"/>
        <v>0</v>
      </c>
      <c r="AK32" s="65">
        <f t="shared" si="3"/>
        <v>0</v>
      </c>
      <c r="AL32" s="66">
        <f t="shared" si="4"/>
        <v>0</v>
      </c>
      <c r="AM32" s="64"/>
      <c r="AN32" s="65">
        <f t="shared" si="5"/>
        <v>0</v>
      </c>
      <c r="AO32" s="65">
        <f t="shared" si="6"/>
        <v>0</v>
      </c>
      <c r="AP32" s="65">
        <f t="shared" si="23"/>
        <v>0</v>
      </c>
      <c r="AQ32" s="65">
        <f t="shared" si="7"/>
        <v>0</v>
      </c>
      <c r="AR32" s="66">
        <f t="shared" si="8"/>
        <v>0</v>
      </c>
      <c r="AS32" s="64"/>
      <c r="AT32" s="65">
        <f t="shared" si="9"/>
        <v>0</v>
      </c>
      <c r="AU32" s="65">
        <f t="shared" si="10"/>
        <v>0</v>
      </c>
      <c r="AV32" s="65">
        <f t="shared" si="24"/>
        <v>0</v>
      </c>
      <c r="AW32" s="65">
        <f t="shared" si="11"/>
        <v>0</v>
      </c>
      <c r="AX32" s="66">
        <f t="shared" si="12"/>
        <v>0</v>
      </c>
      <c r="AY32" s="64"/>
      <c r="AZ32" s="65">
        <f t="shared" si="13"/>
        <v>0</v>
      </c>
      <c r="BA32" s="65">
        <f t="shared" si="14"/>
        <v>0</v>
      </c>
      <c r="BB32" s="65">
        <f t="shared" si="25"/>
        <v>0</v>
      </c>
      <c r="BC32" s="65">
        <f t="shared" si="15"/>
        <v>0</v>
      </c>
      <c r="BD32" s="66">
        <f t="shared" si="16"/>
        <v>0</v>
      </c>
      <c r="BE32" s="64"/>
      <c r="BF32" s="65">
        <f t="shared" si="17"/>
        <v>0</v>
      </c>
      <c r="BG32" s="65">
        <f t="shared" si="18"/>
        <v>0</v>
      </c>
      <c r="BH32" s="65">
        <f t="shared" si="26"/>
        <v>0</v>
      </c>
      <c r="BI32" s="65">
        <f t="shared" si="19"/>
        <v>0</v>
      </c>
      <c r="BJ32" s="66">
        <f t="shared" si="20"/>
        <v>0</v>
      </c>
      <c r="BK32" s="72">
        <f t="shared" si="27"/>
        <v>0</v>
      </c>
    </row>
    <row r="33" spans="1:63" ht="15.75" customHeight="1">
      <c r="A33" s="4" t="s">
        <v>14</v>
      </c>
      <c r="B33" s="68">
        <f t="shared" si="21"/>
        <v>553</v>
      </c>
      <c r="C33" s="39">
        <f>SUM(C34:C37)</f>
        <v>121</v>
      </c>
      <c r="D33" s="39">
        <f aca="true" t="shared" si="32" ref="D33:AF33">SUM(D34:D37)</f>
        <v>53</v>
      </c>
      <c r="E33" s="39">
        <f t="shared" si="32"/>
        <v>0</v>
      </c>
      <c r="F33" s="39">
        <f t="shared" si="32"/>
        <v>0</v>
      </c>
      <c r="G33" s="39">
        <f t="shared" si="32"/>
        <v>0</v>
      </c>
      <c r="H33" s="39">
        <f t="shared" si="32"/>
        <v>1</v>
      </c>
      <c r="I33" s="39">
        <f t="shared" si="32"/>
        <v>120</v>
      </c>
      <c r="J33" s="39">
        <f t="shared" si="32"/>
        <v>54</v>
      </c>
      <c r="K33" s="39">
        <f t="shared" si="32"/>
        <v>0</v>
      </c>
      <c r="L33" s="39">
        <f t="shared" si="32"/>
        <v>0</v>
      </c>
      <c r="M33" s="39">
        <f t="shared" si="32"/>
        <v>0</v>
      </c>
      <c r="N33" s="39">
        <f t="shared" si="32"/>
        <v>1</v>
      </c>
      <c r="O33" s="39">
        <f>SUM(O34:O37)</f>
        <v>92</v>
      </c>
      <c r="P33" s="39">
        <f>SUM(P34:P37)</f>
        <v>49</v>
      </c>
      <c r="Q33" s="39">
        <f t="shared" si="32"/>
        <v>0</v>
      </c>
      <c r="R33" s="39">
        <f t="shared" si="32"/>
        <v>0</v>
      </c>
      <c r="S33" s="39">
        <f t="shared" si="32"/>
        <v>0</v>
      </c>
      <c r="T33" s="39">
        <f t="shared" si="32"/>
        <v>0</v>
      </c>
      <c r="U33" s="39">
        <f>SUM(U34:U37)</f>
        <v>110</v>
      </c>
      <c r="V33" s="39">
        <f>SUM(V34:V37)</f>
        <v>63</v>
      </c>
      <c r="W33" s="39">
        <f t="shared" si="32"/>
        <v>0</v>
      </c>
      <c r="X33" s="39">
        <f t="shared" si="32"/>
        <v>0</v>
      </c>
      <c r="Y33" s="39">
        <f t="shared" si="32"/>
        <v>0</v>
      </c>
      <c r="Z33" s="39">
        <f t="shared" si="32"/>
        <v>0</v>
      </c>
      <c r="AA33" s="39">
        <f t="shared" si="32"/>
        <v>110</v>
      </c>
      <c r="AB33" s="39">
        <f t="shared" si="32"/>
        <v>56</v>
      </c>
      <c r="AC33" s="39">
        <f t="shared" si="32"/>
        <v>0</v>
      </c>
      <c r="AD33" s="39">
        <f t="shared" si="32"/>
        <v>0</v>
      </c>
      <c r="AE33" s="39">
        <f t="shared" si="32"/>
        <v>0</v>
      </c>
      <c r="AF33" s="39">
        <f t="shared" si="32"/>
        <v>1</v>
      </c>
      <c r="AG33" s="64"/>
      <c r="AH33" s="65">
        <f t="shared" si="1"/>
        <v>0</v>
      </c>
      <c r="AI33" s="65">
        <f t="shared" si="2"/>
        <v>0</v>
      </c>
      <c r="AJ33" s="65">
        <f t="shared" si="22"/>
        <v>0</v>
      </c>
      <c r="AK33" s="65">
        <f t="shared" si="3"/>
        <v>0</v>
      </c>
      <c r="AL33" s="66">
        <f t="shared" si="4"/>
        <v>0</v>
      </c>
      <c r="AM33" s="64"/>
      <c r="AN33" s="65">
        <f t="shared" si="5"/>
        <v>0</v>
      </c>
      <c r="AO33" s="65">
        <f t="shared" si="6"/>
        <v>0</v>
      </c>
      <c r="AP33" s="65">
        <f t="shared" si="23"/>
        <v>0</v>
      </c>
      <c r="AQ33" s="65">
        <f t="shared" si="7"/>
        <v>0</v>
      </c>
      <c r="AR33" s="66">
        <f t="shared" si="8"/>
        <v>0</v>
      </c>
      <c r="AS33" s="64"/>
      <c r="AT33" s="65">
        <f t="shared" si="9"/>
        <v>0</v>
      </c>
      <c r="AU33" s="65">
        <f t="shared" si="10"/>
        <v>0</v>
      </c>
      <c r="AV33" s="65">
        <f t="shared" si="24"/>
        <v>0</v>
      </c>
      <c r="AW33" s="65">
        <f t="shared" si="11"/>
        <v>0</v>
      </c>
      <c r="AX33" s="66">
        <f t="shared" si="12"/>
        <v>0</v>
      </c>
      <c r="AY33" s="64"/>
      <c r="AZ33" s="65">
        <f t="shared" si="13"/>
        <v>0</v>
      </c>
      <c r="BA33" s="65">
        <f t="shared" si="14"/>
        <v>0</v>
      </c>
      <c r="BB33" s="65">
        <f t="shared" si="25"/>
        <v>0</v>
      </c>
      <c r="BC33" s="65">
        <f t="shared" si="15"/>
        <v>0</v>
      </c>
      <c r="BD33" s="66">
        <f t="shared" si="16"/>
        <v>0</v>
      </c>
      <c r="BE33" s="64"/>
      <c r="BF33" s="65">
        <f t="shared" si="17"/>
        <v>0</v>
      </c>
      <c r="BG33" s="65">
        <f t="shared" si="18"/>
        <v>0</v>
      </c>
      <c r="BH33" s="65">
        <f t="shared" si="26"/>
        <v>0</v>
      </c>
      <c r="BI33" s="65">
        <f t="shared" si="19"/>
        <v>0</v>
      </c>
      <c r="BJ33" s="66">
        <f t="shared" si="20"/>
        <v>0</v>
      </c>
      <c r="BK33" s="72">
        <f t="shared" si="27"/>
        <v>0</v>
      </c>
    </row>
    <row r="34" spans="1:63" ht="15.75" customHeight="1">
      <c r="A34" s="3" t="s">
        <v>7</v>
      </c>
      <c r="B34" s="67">
        <f>C34+I34+O34+U34+AA34</f>
        <v>193</v>
      </c>
      <c r="C34" s="34">
        <v>23</v>
      </c>
      <c r="D34" s="34">
        <v>12</v>
      </c>
      <c r="E34" s="34"/>
      <c r="F34" s="34"/>
      <c r="G34" s="34"/>
      <c r="H34" s="35"/>
      <c r="I34" s="34">
        <v>30</v>
      </c>
      <c r="J34" s="34">
        <v>18</v>
      </c>
      <c r="K34" s="34"/>
      <c r="L34" s="34"/>
      <c r="M34" s="34"/>
      <c r="N34" s="35"/>
      <c r="O34" s="34">
        <v>61</v>
      </c>
      <c r="P34" s="34">
        <v>34</v>
      </c>
      <c r="Q34" s="34"/>
      <c r="R34" s="34"/>
      <c r="S34" s="34"/>
      <c r="T34" s="35"/>
      <c r="U34" s="34">
        <v>42</v>
      </c>
      <c r="V34" s="34">
        <v>31</v>
      </c>
      <c r="W34" s="34"/>
      <c r="X34" s="34"/>
      <c r="Y34" s="34"/>
      <c r="Z34" s="35"/>
      <c r="AA34" s="34">
        <v>37</v>
      </c>
      <c r="AB34" s="34">
        <v>20</v>
      </c>
      <c r="AC34" s="34"/>
      <c r="AD34" s="34"/>
      <c r="AE34" s="34"/>
      <c r="AF34" s="34"/>
      <c r="AG34" s="64"/>
      <c r="AH34" s="65">
        <f t="shared" si="1"/>
        <v>0</v>
      </c>
      <c r="AI34" s="65">
        <f t="shared" si="2"/>
        <v>0</v>
      </c>
      <c r="AJ34" s="65">
        <f t="shared" si="22"/>
        <v>0</v>
      </c>
      <c r="AK34" s="65">
        <f t="shared" si="3"/>
        <v>0</v>
      </c>
      <c r="AL34" s="66">
        <f t="shared" si="4"/>
        <v>0</v>
      </c>
      <c r="AM34" s="64"/>
      <c r="AN34" s="65">
        <f t="shared" si="5"/>
        <v>0</v>
      </c>
      <c r="AO34" s="65">
        <f t="shared" si="6"/>
        <v>0</v>
      </c>
      <c r="AP34" s="65">
        <f t="shared" si="23"/>
        <v>0</v>
      </c>
      <c r="AQ34" s="65">
        <f t="shared" si="7"/>
        <v>0</v>
      </c>
      <c r="AR34" s="66">
        <f t="shared" si="8"/>
        <v>0</v>
      </c>
      <c r="AS34" s="64"/>
      <c r="AT34" s="65">
        <f>IF(P34-O34&gt;0,P34-O34,)</f>
        <v>0</v>
      </c>
      <c r="AU34" s="65">
        <f>IF(Q34-O34&gt;0,Q34-O34,)</f>
        <v>0</v>
      </c>
      <c r="AV34" s="65">
        <f>IF(R34-MIN(P34:Q34)&gt;0,R34-MIN(P34:Q34),)</f>
        <v>0</v>
      </c>
      <c r="AW34" s="65">
        <f>IF(S34-O34&gt;0,S34-O34,)</f>
        <v>0</v>
      </c>
      <c r="AX34" s="66">
        <f>IF(T34-O34&gt;0,T34-O34,)</f>
        <v>0</v>
      </c>
      <c r="AY34" s="64"/>
      <c r="AZ34" s="65">
        <f>IF(V34-U34&gt;0,V34-U34,)</f>
        <v>0</v>
      </c>
      <c r="BA34" s="65">
        <f>IF(W34-U34&gt;0,W34-U34,)</f>
        <v>0</v>
      </c>
      <c r="BB34" s="65">
        <f>IF(X34-MIN(V34:W34)&gt;0,X34-MIN(V34:W34),)</f>
        <v>0</v>
      </c>
      <c r="BC34" s="65">
        <f>IF(Y34-U34&gt;0,Y34-U34,)</f>
        <v>0</v>
      </c>
      <c r="BD34" s="66">
        <f>IF(Z34-U34&gt;0,Z34-U34,)</f>
        <v>0</v>
      </c>
      <c r="BE34" s="64"/>
      <c r="BF34" s="65">
        <f t="shared" si="17"/>
        <v>0</v>
      </c>
      <c r="BG34" s="65">
        <f t="shared" si="18"/>
        <v>0</v>
      </c>
      <c r="BH34" s="65">
        <f t="shared" si="26"/>
        <v>0</v>
      </c>
      <c r="BI34" s="65">
        <f t="shared" si="19"/>
        <v>0</v>
      </c>
      <c r="BJ34" s="66">
        <f t="shared" si="20"/>
        <v>0</v>
      </c>
      <c r="BK34" s="72">
        <f t="shared" si="27"/>
        <v>0</v>
      </c>
    </row>
    <row r="35" spans="1:63" ht="15.75" customHeight="1">
      <c r="A35" s="3" t="s">
        <v>8</v>
      </c>
      <c r="B35" s="67">
        <f>C35+I35+O35+U35+AA35</f>
        <v>229</v>
      </c>
      <c r="C35" s="34">
        <v>57</v>
      </c>
      <c r="D35" s="34">
        <v>29</v>
      </c>
      <c r="E35" s="34"/>
      <c r="F35" s="34"/>
      <c r="G35" s="34"/>
      <c r="H35" s="35"/>
      <c r="I35" s="34">
        <v>52</v>
      </c>
      <c r="J35" s="34">
        <v>25</v>
      </c>
      <c r="K35" s="34"/>
      <c r="L35" s="34"/>
      <c r="M35" s="34"/>
      <c r="N35" s="35"/>
      <c r="O35" s="34">
        <v>22</v>
      </c>
      <c r="P35" s="34">
        <v>12</v>
      </c>
      <c r="Q35" s="34"/>
      <c r="R35" s="34"/>
      <c r="S35" s="34"/>
      <c r="T35" s="35"/>
      <c r="U35" s="34">
        <v>49</v>
      </c>
      <c r="V35" s="34">
        <v>22</v>
      </c>
      <c r="W35" s="34"/>
      <c r="X35" s="34"/>
      <c r="Y35" s="34"/>
      <c r="Z35" s="35"/>
      <c r="AA35" s="34">
        <v>49</v>
      </c>
      <c r="AB35" s="34">
        <v>25</v>
      </c>
      <c r="AC35" s="34"/>
      <c r="AD35" s="34"/>
      <c r="AE35" s="34"/>
      <c r="AF35" s="34"/>
      <c r="AG35" s="64"/>
      <c r="AH35" s="65">
        <f t="shared" si="1"/>
        <v>0</v>
      </c>
      <c r="AI35" s="65">
        <f t="shared" si="2"/>
        <v>0</v>
      </c>
      <c r="AJ35" s="65">
        <f t="shared" si="22"/>
        <v>0</v>
      </c>
      <c r="AK35" s="65">
        <f t="shared" si="3"/>
        <v>0</v>
      </c>
      <c r="AL35" s="66">
        <f t="shared" si="4"/>
        <v>0</v>
      </c>
      <c r="AM35" s="64"/>
      <c r="AN35" s="65">
        <f t="shared" si="5"/>
        <v>0</v>
      </c>
      <c r="AO35" s="65">
        <f t="shared" si="6"/>
        <v>0</v>
      </c>
      <c r="AP35" s="65">
        <f t="shared" si="23"/>
        <v>0</v>
      </c>
      <c r="AQ35" s="65">
        <f t="shared" si="7"/>
        <v>0</v>
      </c>
      <c r="AR35" s="66">
        <f t="shared" si="8"/>
        <v>0</v>
      </c>
      <c r="AS35" s="64"/>
      <c r="AT35" s="65">
        <f>IF(P35-O35&gt;0,P35-O35,)</f>
        <v>0</v>
      </c>
      <c r="AU35" s="65">
        <f>IF(Q35-O35&gt;0,Q35-O35,)</f>
        <v>0</v>
      </c>
      <c r="AV35" s="65">
        <f>IF(R35-MIN(P35:Q35)&gt;0,R35-MIN(P35:Q35),)</f>
        <v>0</v>
      </c>
      <c r="AW35" s="65">
        <f>IF(S35-O35&gt;0,S35-O35,)</f>
        <v>0</v>
      </c>
      <c r="AX35" s="66">
        <f>IF(T35-O35&gt;0,T35-O35,)</f>
        <v>0</v>
      </c>
      <c r="AY35" s="64"/>
      <c r="AZ35" s="65">
        <f>IF(V35-U35&gt;0,V35-U35,)</f>
        <v>0</v>
      </c>
      <c r="BA35" s="65">
        <f>IF(W35-U35&gt;0,W35-U35,)</f>
        <v>0</v>
      </c>
      <c r="BB35" s="65">
        <f>IF(X35-MIN(V35:W35)&gt;0,X35-MIN(V35:W35),)</f>
        <v>0</v>
      </c>
      <c r="BC35" s="65">
        <f>IF(Y35-U35&gt;0,Y35-U35,)</f>
        <v>0</v>
      </c>
      <c r="BD35" s="66">
        <f>IF(Z35-U35&gt;0,Z35-U35,)</f>
        <v>0</v>
      </c>
      <c r="BE35" s="64"/>
      <c r="BF35" s="65">
        <f t="shared" si="17"/>
        <v>0</v>
      </c>
      <c r="BG35" s="65">
        <f t="shared" si="18"/>
        <v>0</v>
      </c>
      <c r="BH35" s="65">
        <f t="shared" si="26"/>
        <v>0</v>
      </c>
      <c r="BI35" s="65">
        <f t="shared" si="19"/>
        <v>0</v>
      </c>
      <c r="BJ35" s="66">
        <f t="shared" si="20"/>
        <v>0</v>
      </c>
      <c r="BK35" s="72">
        <f t="shared" si="27"/>
        <v>0</v>
      </c>
    </row>
    <row r="36" spans="1:63" ht="15.75" customHeight="1">
      <c r="A36" s="3" t="s">
        <v>9</v>
      </c>
      <c r="B36" s="67">
        <f>C36+I36+O36+U36+AA36</f>
        <v>126</v>
      </c>
      <c r="C36" s="34">
        <v>39</v>
      </c>
      <c r="D36" s="34">
        <v>12</v>
      </c>
      <c r="E36" s="34"/>
      <c r="F36" s="34"/>
      <c r="G36" s="34"/>
      <c r="H36" s="35"/>
      <c r="I36" s="34">
        <v>38</v>
      </c>
      <c r="J36" s="34">
        <v>11</v>
      </c>
      <c r="K36" s="34"/>
      <c r="L36" s="34"/>
      <c r="M36" s="34"/>
      <c r="N36" s="35">
        <v>1</v>
      </c>
      <c r="O36" s="34">
        <v>8</v>
      </c>
      <c r="P36" s="34">
        <v>3</v>
      </c>
      <c r="Q36" s="34"/>
      <c r="R36" s="34"/>
      <c r="S36" s="34"/>
      <c r="T36" s="35"/>
      <c r="U36" s="34">
        <v>17</v>
      </c>
      <c r="V36" s="34">
        <v>9</v>
      </c>
      <c r="W36" s="34"/>
      <c r="X36" s="34"/>
      <c r="Y36" s="34"/>
      <c r="Z36" s="35"/>
      <c r="AA36" s="34">
        <v>24</v>
      </c>
      <c r="AB36" s="34">
        <v>11</v>
      </c>
      <c r="AC36" s="34"/>
      <c r="AD36" s="34"/>
      <c r="AE36" s="34"/>
      <c r="AF36" s="34">
        <v>1</v>
      </c>
      <c r="AG36" s="64"/>
      <c r="AH36" s="65">
        <f t="shared" si="1"/>
        <v>0</v>
      </c>
      <c r="AI36" s="65">
        <f t="shared" si="2"/>
        <v>0</v>
      </c>
      <c r="AJ36" s="65">
        <f t="shared" si="22"/>
        <v>0</v>
      </c>
      <c r="AK36" s="65">
        <f t="shared" si="3"/>
        <v>0</v>
      </c>
      <c r="AL36" s="66">
        <f t="shared" si="4"/>
        <v>0</v>
      </c>
      <c r="AM36" s="64"/>
      <c r="AN36" s="65">
        <f t="shared" si="5"/>
        <v>0</v>
      </c>
      <c r="AO36" s="65">
        <f t="shared" si="6"/>
        <v>0</v>
      </c>
      <c r="AP36" s="65">
        <f t="shared" si="23"/>
        <v>0</v>
      </c>
      <c r="AQ36" s="65">
        <f t="shared" si="7"/>
        <v>0</v>
      </c>
      <c r="AR36" s="66">
        <f t="shared" si="8"/>
        <v>0</v>
      </c>
      <c r="AS36" s="64"/>
      <c r="AT36" s="65">
        <f>IF(P36-O36&gt;0,P36-O36,)</f>
        <v>0</v>
      </c>
      <c r="AU36" s="65">
        <f>IF(Q36-O36&gt;0,Q36-O36,)</f>
        <v>0</v>
      </c>
      <c r="AV36" s="65">
        <f>IF(R36-MIN(P36:Q36)&gt;0,R36-MIN(P36:Q36),)</f>
        <v>0</v>
      </c>
      <c r="AW36" s="65">
        <f>IF(S36-O36&gt;0,S36-O36,)</f>
        <v>0</v>
      </c>
      <c r="AX36" s="66">
        <f>IF(T36-O36&gt;0,T36-O36,)</f>
        <v>0</v>
      </c>
      <c r="AY36" s="64"/>
      <c r="AZ36" s="65">
        <f>IF(V36-U36&gt;0,V36-U36,)</f>
        <v>0</v>
      </c>
      <c r="BA36" s="65">
        <f>IF(W36-U36&gt;0,W36-U36,)</f>
        <v>0</v>
      </c>
      <c r="BB36" s="65">
        <f>IF(X36-MIN(V36:W36)&gt;0,X36-MIN(V36:W36),)</f>
        <v>0</v>
      </c>
      <c r="BC36" s="65">
        <f>IF(Y36-U36&gt;0,Y36-U36,)</f>
        <v>0</v>
      </c>
      <c r="BD36" s="66">
        <f>IF(Z36-U36&gt;0,Z36-U36,)</f>
        <v>0</v>
      </c>
      <c r="BE36" s="64"/>
      <c r="BF36" s="65">
        <f t="shared" si="17"/>
        <v>0</v>
      </c>
      <c r="BG36" s="65">
        <f t="shared" si="18"/>
        <v>0</v>
      </c>
      <c r="BH36" s="65">
        <f t="shared" si="26"/>
        <v>0</v>
      </c>
      <c r="BI36" s="65">
        <f t="shared" si="19"/>
        <v>0</v>
      </c>
      <c r="BJ36" s="66">
        <f t="shared" si="20"/>
        <v>0</v>
      </c>
      <c r="BK36" s="72">
        <f t="shared" si="27"/>
        <v>0</v>
      </c>
    </row>
    <row r="37" spans="1:63" ht="15.75" customHeight="1">
      <c r="A37" s="3" t="s">
        <v>10</v>
      </c>
      <c r="B37" s="69">
        <f>C37+I37+O37+U37+AA37</f>
        <v>5</v>
      </c>
      <c r="C37" s="34">
        <v>2</v>
      </c>
      <c r="D37" s="34"/>
      <c r="E37" s="34"/>
      <c r="F37" s="34"/>
      <c r="G37" s="34"/>
      <c r="H37" s="37">
        <v>1</v>
      </c>
      <c r="I37" s="34"/>
      <c r="J37" s="34"/>
      <c r="K37" s="34"/>
      <c r="L37" s="34"/>
      <c r="M37" s="34"/>
      <c r="N37" s="37"/>
      <c r="O37" s="34">
        <v>1</v>
      </c>
      <c r="P37" s="34"/>
      <c r="Q37" s="34"/>
      <c r="R37" s="34"/>
      <c r="S37" s="34"/>
      <c r="T37" s="37"/>
      <c r="U37" s="34">
        <v>2</v>
      </c>
      <c r="V37" s="34">
        <v>1</v>
      </c>
      <c r="W37" s="34"/>
      <c r="X37" s="34"/>
      <c r="Y37" s="34"/>
      <c r="Z37" s="37"/>
      <c r="AA37" s="34"/>
      <c r="AB37" s="34"/>
      <c r="AC37" s="34"/>
      <c r="AD37" s="34"/>
      <c r="AE37" s="34"/>
      <c r="AF37" s="36"/>
      <c r="AG37" s="64"/>
      <c r="AH37" s="65">
        <f t="shared" si="1"/>
        <v>0</v>
      </c>
      <c r="AI37" s="65">
        <f t="shared" si="2"/>
        <v>0</v>
      </c>
      <c r="AJ37" s="65">
        <f t="shared" si="22"/>
        <v>0</v>
      </c>
      <c r="AK37" s="65">
        <f t="shared" si="3"/>
        <v>0</v>
      </c>
      <c r="AL37" s="66">
        <f t="shared" si="4"/>
        <v>0</v>
      </c>
      <c r="AM37" s="64"/>
      <c r="AN37" s="65">
        <f t="shared" si="5"/>
        <v>0</v>
      </c>
      <c r="AO37" s="65">
        <f t="shared" si="6"/>
        <v>0</v>
      </c>
      <c r="AP37" s="65">
        <f t="shared" si="23"/>
        <v>0</v>
      </c>
      <c r="AQ37" s="65">
        <f t="shared" si="7"/>
        <v>0</v>
      </c>
      <c r="AR37" s="66">
        <f t="shared" si="8"/>
        <v>0</v>
      </c>
      <c r="AS37" s="64"/>
      <c r="AT37" s="65">
        <f>IF(P37-O37&gt;0,P37-O37,)</f>
        <v>0</v>
      </c>
      <c r="AU37" s="65">
        <f>IF(Q37-O37&gt;0,Q37-O37,)</f>
        <v>0</v>
      </c>
      <c r="AV37" s="65">
        <f>IF(R37-MIN(P37:Q37)&gt;0,R37-MIN(P37:Q37),)</f>
        <v>0</v>
      </c>
      <c r="AW37" s="65">
        <f>IF(S37-O37&gt;0,S37-O37,)</f>
        <v>0</v>
      </c>
      <c r="AX37" s="66">
        <f>IF(T37-O37&gt;0,T37-O37,)</f>
        <v>0</v>
      </c>
      <c r="AY37" s="64"/>
      <c r="AZ37" s="65">
        <f>IF(V37-U37&gt;0,V37-U37,)</f>
        <v>0</v>
      </c>
      <c r="BA37" s="65">
        <f>IF(W37-U37&gt;0,W37-U37,)</f>
        <v>0</v>
      </c>
      <c r="BB37" s="65">
        <f>IF(X37-MIN(V37:W37)&gt;0,X37-MIN(V37:W37),)</f>
        <v>0</v>
      </c>
      <c r="BC37" s="65">
        <f>IF(Y37-U37&gt;0,Y37-U37,)</f>
        <v>0</v>
      </c>
      <c r="BD37" s="66">
        <f>IF(Z37-U37&gt;0,Z37-U37,)</f>
        <v>0</v>
      </c>
      <c r="BE37" s="64"/>
      <c r="BF37" s="65">
        <f t="shared" si="17"/>
        <v>0</v>
      </c>
      <c r="BG37" s="65">
        <f t="shared" si="18"/>
        <v>0</v>
      </c>
      <c r="BH37" s="65">
        <f t="shared" si="26"/>
        <v>0</v>
      </c>
      <c r="BI37" s="65">
        <f t="shared" si="19"/>
        <v>0</v>
      </c>
      <c r="BJ37" s="66">
        <f t="shared" si="20"/>
        <v>0</v>
      </c>
      <c r="BK37" s="72">
        <f t="shared" si="27"/>
        <v>0</v>
      </c>
    </row>
    <row r="38" spans="1:63" ht="15.75" customHeight="1">
      <c r="A38" s="4" t="s">
        <v>15</v>
      </c>
      <c r="B38" s="68">
        <f t="shared" si="21"/>
        <v>312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>
        <f aca="true" t="shared" si="33" ref="O38:T38">SUM(O39:O42)</f>
        <v>92</v>
      </c>
      <c r="P38" s="39">
        <f t="shared" si="33"/>
        <v>49</v>
      </c>
      <c r="Q38" s="39">
        <f t="shared" si="33"/>
        <v>0</v>
      </c>
      <c r="R38" s="39">
        <f t="shared" si="33"/>
        <v>0</v>
      </c>
      <c r="S38" s="39">
        <f t="shared" si="33"/>
        <v>0</v>
      </c>
      <c r="T38" s="39">
        <f t="shared" si="33"/>
        <v>0</v>
      </c>
      <c r="U38" s="39">
        <f aca="true" t="shared" si="34" ref="U38:AF38">SUM(U39:U42)</f>
        <v>110</v>
      </c>
      <c r="V38" s="39">
        <f t="shared" si="34"/>
        <v>63</v>
      </c>
      <c r="W38" s="39">
        <f t="shared" si="34"/>
        <v>0</v>
      </c>
      <c r="X38" s="39">
        <f t="shared" si="34"/>
        <v>0</v>
      </c>
      <c r="Y38" s="39">
        <f t="shared" si="34"/>
        <v>0</v>
      </c>
      <c r="Z38" s="39">
        <f t="shared" si="34"/>
        <v>0</v>
      </c>
      <c r="AA38" s="39">
        <f t="shared" si="34"/>
        <v>110</v>
      </c>
      <c r="AB38" s="39">
        <f t="shared" si="34"/>
        <v>56</v>
      </c>
      <c r="AC38" s="39">
        <f t="shared" si="34"/>
        <v>0</v>
      </c>
      <c r="AD38" s="39">
        <f t="shared" si="34"/>
        <v>0</v>
      </c>
      <c r="AE38" s="39">
        <f t="shared" si="34"/>
        <v>0</v>
      </c>
      <c r="AF38" s="39">
        <f t="shared" si="34"/>
        <v>1</v>
      </c>
      <c r="AG38" s="64"/>
      <c r="AH38" s="65">
        <f t="shared" si="1"/>
        <v>0</v>
      </c>
      <c r="AI38" s="65">
        <f t="shared" si="2"/>
        <v>0</v>
      </c>
      <c r="AJ38" s="65">
        <f t="shared" si="22"/>
        <v>0</v>
      </c>
      <c r="AK38" s="65">
        <f t="shared" si="3"/>
        <v>0</v>
      </c>
      <c r="AL38" s="66">
        <f t="shared" si="4"/>
        <v>0</v>
      </c>
      <c r="AM38" s="64"/>
      <c r="AN38" s="65">
        <f t="shared" si="5"/>
        <v>0</v>
      </c>
      <c r="AO38" s="65">
        <f t="shared" si="6"/>
        <v>0</v>
      </c>
      <c r="AP38" s="65">
        <f t="shared" si="23"/>
        <v>0</v>
      </c>
      <c r="AQ38" s="65">
        <f t="shared" si="7"/>
        <v>0</v>
      </c>
      <c r="AR38" s="66">
        <f t="shared" si="8"/>
        <v>0</v>
      </c>
      <c r="AS38" s="64"/>
      <c r="AT38" s="65">
        <f t="shared" si="9"/>
        <v>0</v>
      </c>
      <c r="AU38" s="65">
        <f t="shared" si="10"/>
        <v>0</v>
      </c>
      <c r="AV38" s="65">
        <f t="shared" si="24"/>
        <v>0</v>
      </c>
      <c r="AW38" s="65">
        <f t="shared" si="11"/>
        <v>0</v>
      </c>
      <c r="AX38" s="66">
        <f t="shared" si="12"/>
        <v>0</v>
      </c>
      <c r="AY38" s="64"/>
      <c r="AZ38" s="65">
        <f t="shared" si="13"/>
        <v>0</v>
      </c>
      <c r="BA38" s="65">
        <f t="shared" si="14"/>
        <v>0</v>
      </c>
      <c r="BB38" s="65">
        <f t="shared" si="25"/>
        <v>0</v>
      </c>
      <c r="BC38" s="65">
        <f t="shared" si="15"/>
        <v>0</v>
      </c>
      <c r="BD38" s="66">
        <f t="shared" si="16"/>
        <v>0</v>
      </c>
      <c r="BE38" s="64"/>
      <c r="BF38" s="65">
        <f t="shared" si="17"/>
        <v>0</v>
      </c>
      <c r="BG38" s="65">
        <f t="shared" si="18"/>
        <v>0</v>
      </c>
      <c r="BH38" s="65">
        <f t="shared" si="26"/>
        <v>0</v>
      </c>
      <c r="BI38" s="65">
        <f t="shared" si="19"/>
        <v>0</v>
      </c>
      <c r="BJ38" s="66">
        <f t="shared" si="20"/>
        <v>0</v>
      </c>
      <c r="BK38" s="72">
        <f t="shared" si="27"/>
        <v>0</v>
      </c>
    </row>
    <row r="39" spans="1:63" ht="15.75" customHeight="1">
      <c r="A39" s="3" t="s">
        <v>7</v>
      </c>
      <c r="B39" s="67">
        <f t="shared" si="21"/>
        <v>227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63</v>
      </c>
      <c r="P39" s="34">
        <v>35</v>
      </c>
      <c r="Q39" s="34"/>
      <c r="R39" s="34"/>
      <c r="S39" s="34"/>
      <c r="T39" s="34"/>
      <c r="U39" s="34">
        <v>85</v>
      </c>
      <c r="V39" s="34">
        <v>55</v>
      </c>
      <c r="W39" s="34"/>
      <c r="X39" s="34"/>
      <c r="Y39" s="34"/>
      <c r="Z39" s="34"/>
      <c r="AA39" s="34">
        <v>79</v>
      </c>
      <c r="AB39" s="34">
        <v>46</v>
      </c>
      <c r="AC39" s="34"/>
      <c r="AD39" s="34"/>
      <c r="AE39" s="34"/>
      <c r="AF39" s="34"/>
      <c r="AG39" s="64"/>
      <c r="AH39" s="65">
        <f t="shared" si="1"/>
        <v>0</v>
      </c>
      <c r="AI39" s="65">
        <f t="shared" si="2"/>
        <v>0</v>
      </c>
      <c r="AJ39" s="65">
        <f t="shared" si="22"/>
        <v>0</v>
      </c>
      <c r="AK39" s="65">
        <f t="shared" si="3"/>
        <v>0</v>
      </c>
      <c r="AL39" s="66">
        <f t="shared" si="4"/>
        <v>0</v>
      </c>
      <c r="AM39" s="64"/>
      <c r="AN39" s="65">
        <f t="shared" si="5"/>
        <v>0</v>
      </c>
      <c r="AO39" s="65">
        <f t="shared" si="6"/>
        <v>0</v>
      </c>
      <c r="AP39" s="65">
        <f t="shared" si="23"/>
        <v>0</v>
      </c>
      <c r="AQ39" s="65">
        <f t="shared" si="7"/>
        <v>0</v>
      </c>
      <c r="AR39" s="66">
        <f t="shared" si="8"/>
        <v>0</v>
      </c>
      <c r="AS39" s="64"/>
      <c r="AT39" s="65">
        <f t="shared" si="9"/>
        <v>0</v>
      </c>
      <c r="AU39" s="65">
        <f t="shared" si="10"/>
        <v>0</v>
      </c>
      <c r="AV39" s="65">
        <f t="shared" si="24"/>
        <v>0</v>
      </c>
      <c r="AW39" s="65">
        <f t="shared" si="11"/>
        <v>0</v>
      </c>
      <c r="AX39" s="66">
        <f t="shared" si="12"/>
        <v>0</v>
      </c>
      <c r="AY39" s="64"/>
      <c r="AZ39" s="65">
        <f t="shared" si="13"/>
        <v>0</v>
      </c>
      <c r="BA39" s="65">
        <f t="shared" si="14"/>
        <v>0</v>
      </c>
      <c r="BB39" s="65">
        <f t="shared" si="25"/>
        <v>0</v>
      </c>
      <c r="BC39" s="65">
        <f t="shared" si="15"/>
        <v>0</v>
      </c>
      <c r="BD39" s="66">
        <f t="shared" si="16"/>
        <v>0</v>
      </c>
      <c r="BE39" s="64"/>
      <c r="BF39" s="65">
        <f t="shared" si="17"/>
        <v>0</v>
      </c>
      <c r="BG39" s="65">
        <f t="shared" si="18"/>
        <v>0</v>
      </c>
      <c r="BH39" s="65">
        <f t="shared" si="26"/>
        <v>0</v>
      </c>
      <c r="BI39" s="65">
        <f t="shared" si="19"/>
        <v>0</v>
      </c>
      <c r="BJ39" s="66">
        <f t="shared" si="20"/>
        <v>0</v>
      </c>
      <c r="BK39" s="72">
        <f t="shared" si="27"/>
        <v>0</v>
      </c>
    </row>
    <row r="40" spans="1:63" ht="15.75" customHeight="1">
      <c r="A40" s="3" t="s">
        <v>8</v>
      </c>
      <c r="B40" s="67">
        <f t="shared" si="21"/>
        <v>74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24</v>
      </c>
      <c r="P40" s="34">
        <v>13</v>
      </c>
      <c r="Q40" s="34"/>
      <c r="R40" s="34"/>
      <c r="S40" s="34"/>
      <c r="T40" s="34"/>
      <c r="U40" s="34">
        <v>25</v>
      </c>
      <c r="V40" s="34">
        <v>8</v>
      </c>
      <c r="W40" s="34"/>
      <c r="X40" s="34"/>
      <c r="Y40" s="34"/>
      <c r="Z40" s="34"/>
      <c r="AA40" s="34">
        <v>25</v>
      </c>
      <c r="AB40" s="34">
        <v>9</v>
      </c>
      <c r="AC40" s="34"/>
      <c r="AD40" s="34"/>
      <c r="AE40" s="34"/>
      <c r="AF40" s="34"/>
      <c r="AG40" s="64"/>
      <c r="AH40" s="65">
        <f t="shared" si="1"/>
        <v>0</v>
      </c>
      <c r="AI40" s="65">
        <f t="shared" si="2"/>
        <v>0</v>
      </c>
      <c r="AJ40" s="65">
        <f t="shared" si="22"/>
        <v>0</v>
      </c>
      <c r="AK40" s="65">
        <f t="shared" si="3"/>
        <v>0</v>
      </c>
      <c r="AL40" s="66">
        <f t="shared" si="4"/>
        <v>0</v>
      </c>
      <c r="AM40" s="64"/>
      <c r="AN40" s="65">
        <f t="shared" si="5"/>
        <v>0</v>
      </c>
      <c r="AO40" s="65">
        <f t="shared" si="6"/>
        <v>0</v>
      </c>
      <c r="AP40" s="65">
        <f t="shared" si="23"/>
        <v>0</v>
      </c>
      <c r="AQ40" s="65">
        <f t="shared" si="7"/>
        <v>0</v>
      </c>
      <c r="AR40" s="66">
        <f t="shared" si="8"/>
        <v>0</v>
      </c>
      <c r="AS40" s="64"/>
      <c r="AT40" s="65">
        <f t="shared" si="9"/>
        <v>0</v>
      </c>
      <c r="AU40" s="65">
        <f t="shared" si="10"/>
        <v>0</v>
      </c>
      <c r="AV40" s="65">
        <f t="shared" si="24"/>
        <v>0</v>
      </c>
      <c r="AW40" s="65">
        <f t="shared" si="11"/>
        <v>0</v>
      </c>
      <c r="AX40" s="66">
        <f t="shared" si="12"/>
        <v>0</v>
      </c>
      <c r="AY40" s="64"/>
      <c r="AZ40" s="65">
        <f t="shared" si="13"/>
        <v>0</v>
      </c>
      <c r="BA40" s="65">
        <f t="shared" si="14"/>
        <v>0</v>
      </c>
      <c r="BB40" s="65">
        <f t="shared" si="25"/>
        <v>0</v>
      </c>
      <c r="BC40" s="65">
        <f t="shared" si="15"/>
        <v>0</v>
      </c>
      <c r="BD40" s="66">
        <f t="shared" si="16"/>
        <v>0</v>
      </c>
      <c r="BE40" s="64"/>
      <c r="BF40" s="65">
        <f t="shared" si="17"/>
        <v>0</v>
      </c>
      <c r="BG40" s="65">
        <f t="shared" si="18"/>
        <v>0</v>
      </c>
      <c r="BH40" s="65">
        <f t="shared" si="26"/>
        <v>0</v>
      </c>
      <c r="BI40" s="65">
        <f t="shared" si="19"/>
        <v>0</v>
      </c>
      <c r="BJ40" s="66">
        <f t="shared" si="20"/>
        <v>0</v>
      </c>
      <c r="BK40" s="72">
        <f t="shared" si="27"/>
        <v>0</v>
      </c>
    </row>
    <row r="41" spans="1:63" ht="15.75" customHeight="1">
      <c r="A41" s="3" t="s">
        <v>9</v>
      </c>
      <c r="B41" s="67">
        <f t="shared" si="21"/>
        <v>11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5</v>
      </c>
      <c r="P41" s="34">
        <v>1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>
        <v>6</v>
      </c>
      <c r="AB41" s="34">
        <v>1</v>
      </c>
      <c r="AC41" s="34"/>
      <c r="AD41" s="34"/>
      <c r="AE41" s="34"/>
      <c r="AF41" s="34">
        <v>1</v>
      </c>
      <c r="AG41" s="64"/>
      <c r="AH41" s="65">
        <f t="shared" si="1"/>
        <v>0</v>
      </c>
      <c r="AI41" s="65">
        <f t="shared" si="2"/>
        <v>0</v>
      </c>
      <c r="AJ41" s="65">
        <f t="shared" si="22"/>
        <v>0</v>
      </c>
      <c r="AK41" s="65">
        <f t="shared" si="3"/>
        <v>0</v>
      </c>
      <c r="AL41" s="66">
        <f t="shared" si="4"/>
        <v>0</v>
      </c>
      <c r="AM41" s="64"/>
      <c r="AN41" s="65">
        <f t="shared" si="5"/>
        <v>0</v>
      </c>
      <c r="AO41" s="65">
        <f t="shared" si="6"/>
        <v>0</v>
      </c>
      <c r="AP41" s="65">
        <f t="shared" si="23"/>
        <v>0</v>
      </c>
      <c r="AQ41" s="65">
        <f t="shared" si="7"/>
        <v>0</v>
      </c>
      <c r="AR41" s="66">
        <f t="shared" si="8"/>
        <v>0</v>
      </c>
      <c r="AS41" s="64"/>
      <c r="AT41" s="65">
        <f t="shared" si="9"/>
        <v>0</v>
      </c>
      <c r="AU41" s="65">
        <f t="shared" si="10"/>
        <v>0</v>
      </c>
      <c r="AV41" s="65">
        <f t="shared" si="24"/>
        <v>0</v>
      </c>
      <c r="AW41" s="65">
        <f t="shared" si="11"/>
        <v>0</v>
      </c>
      <c r="AX41" s="66">
        <f t="shared" si="12"/>
        <v>0</v>
      </c>
      <c r="AY41" s="64"/>
      <c r="AZ41" s="65">
        <f t="shared" si="13"/>
        <v>0</v>
      </c>
      <c r="BA41" s="65">
        <f t="shared" si="14"/>
        <v>0</v>
      </c>
      <c r="BB41" s="65">
        <f t="shared" si="25"/>
        <v>0</v>
      </c>
      <c r="BC41" s="65">
        <f t="shared" si="15"/>
        <v>0</v>
      </c>
      <c r="BD41" s="66">
        <f t="shared" si="16"/>
        <v>0</v>
      </c>
      <c r="BE41" s="64"/>
      <c r="BF41" s="65">
        <f t="shared" si="17"/>
        <v>0</v>
      </c>
      <c r="BG41" s="65">
        <f t="shared" si="18"/>
        <v>0</v>
      </c>
      <c r="BH41" s="65">
        <f t="shared" si="26"/>
        <v>0</v>
      </c>
      <c r="BI41" s="65">
        <f t="shared" si="19"/>
        <v>0</v>
      </c>
      <c r="BJ41" s="66">
        <f t="shared" si="20"/>
        <v>0</v>
      </c>
      <c r="BK41" s="72">
        <f t="shared" si="27"/>
        <v>0</v>
      </c>
    </row>
    <row r="42" spans="1:63" ht="15.75" customHeight="1">
      <c r="A42" s="5" t="s">
        <v>10</v>
      </c>
      <c r="B42" s="69">
        <f t="shared" si="21"/>
        <v>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40"/>
      <c r="AA42" s="34"/>
      <c r="AB42" s="34"/>
      <c r="AC42" s="34"/>
      <c r="AD42" s="34"/>
      <c r="AE42" s="34"/>
      <c r="AF42" s="40"/>
      <c r="AG42" s="64"/>
      <c r="AH42" s="65">
        <f t="shared" si="1"/>
        <v>0</v>
      </c>
      <c r="AI42" s="65">
        <f t="shared" si="2"/>
        <v>0</v>
      </c>
      <c r="AJ42" s="65">
        <f t="shared" si="22"/>
        <v>0</v>
      </c>
      <c r="AK42" s="65">
        <f t="shared" si="3"/>
        <v>0</v>
      </c>
      <c r="AL42" s="66">
        <f t="shared" si="4"/>
        <v>0</v>
      </c>
      <c r="AM42" s="64"/>
      <c r="AN42" s="65">
        <f t="shared" si="5"/>
        <v>0</v>
      </c>
      <c r="AO42" s="65">
        <f t="shared" si="6"/>
        <v>0</v>
      </c>
      <c r="AP42" s="65">
        <f t="shared" si="23"/>
        <v>0</v>
      </c>
      <c r="AQ42" s="65">
        <f t="shared" si="7"/>
        <v>0</v>
      </c>
      <c r="AR42" s="66">
        <f t="shared" si="8"/>
        <v>0</v>
      </c>
      <c r="AS42" s="64"/>
      <c r="AT42" s="65">
        <f t="shared" si="9"/>
        <v>0</v>
      </c>
      <c r="AU42" s="65">
        <f t="shared" si="10"/>
        <v>0</v>
      </c>
      <c r="AV42" s="65">
        <f t="shared" si="24"/>
        <v>0</v>
      </c>
      <c r="AW42" s="65">
        <f t="shared" si="11"/>
        <v>0</v>
      </c>
      <c r="AX42" s="66">
        <f t="shared" si="12"/>
        <v>0</v>
      </c>
      <c r="AY42" s="64"/>
      <c r="AZ42" s="65">
        <f t="shared" si="13"/>
        <v>0</v>
      </c>
      <c r="BA42" s="65">
        <f t="shared" si="14"/>
        <v>0</v>
      </c>
      <c r="BB42" s="65">
        <f t="shared" si="25"/>
        <v>0</v>
      </c>
      <c r="BC42" s="65">
        <f t="shared" si="15"/>
        <v>0</v>
      </c>
      <c r="BD42" s="66">
        <f t="shared" si="16"/>
        <v>0</v>
      </c>
      <c r="BE42" s="64"/>
      <c r="BF42" s="65">
        <f t="shared" si="17"/>
        <v>0</v>
      </c>
      <c r="BG42" s="65">
        <f t="shared" si="18"/>
        <v>0</v>
      </c>
      <c r="BH42" s="65">
        <f t="shared" si="26"/>
        <v>0</v>
      </c>
      <c r="BI42" s="65">
        <f t="shared" si="19"/>
        <v>0</v>
      </c>
      <c r="BJ42" s="66">
        <f t="shared" si="20"/>
        <v>0</v>
      </c>
      <c r="BK42" s="72">
        <f t="shared" si="27"/>
        <v>0</v>
      </c>
    </row>
    <row r="43" spans="1:63" ht="15.75" customHeight="1">
      <c r="A43" s="4" t="s">
        <v>16</v>
      </c>
      <c r="B43" s="68">
        <f t="shared" si="21"/>
        <v>0</v>
      </c>
      <c r="C43" s="39">
        <f>SUM(C44:C47)</f>
        <v>0</v>
      </c>
      <c r="D43" s="39">
        <f aca="true" t="shared" si="35" ref="D43:AF43">SUM(D44:D47)</f>
        <v>0</v>
      </c>
      <c r="E43" s="39">
        <f t="shared" si="35"/>
        <v>0</v>
      </c>
      <c r="F43" s="39">
        <f t="shared" si="35"/>
        <v>0</v>
      </c>
      <c r="G43" s="39">
        <f t="shared" si="35"/>
        <v>0</v>
      </c>
      <c r="H43" s="39">
        <f t="shared" si="35"/>
        <v>0</v>
      </c>
      <c r="I43" s="39">
        <f t="shared" si="35"/>
        <v>0</v>
      </c>
      <c r="J43" s="39">
        <f t="shared" si="35"/>
        <v>0</v>
      </c>
      <c r="K43" s="39">
        <f t="shared" si="35"/>
        <v>0</v>
      </c>
      <c r="L43" s="39">
        <f t="shared" si="35"/>
        <v>0</v>
      </c>
      <c r="M43" s="39">
        <f t="shared" si="35"/>
        <v>0</v>
      </c>
      <c r="N43" s="39">
        <f t="shared" si="35"/>
        <v>0</v>
      </c>
      <c r="O43" s="39">
        <f t="shared" si="35"/>
        <v>0</v>
      </c>
      <c r="P43" s="39">
        <f t="shared" si="35"/>
        <v>0</v>
      </c>
      <c r="Q43" s="39">
        <f t="shared" si="35"/>
        <v>0</v>
      </c>
      <c r="R43" s="39">
        <f t="shared" si="35"/>
        <v>0</v>
      </c>
      <c r="S43" s="39">
        <f t="shared" si="35"/>
        <v>0</v>
      </c>
      <c r="T43" s="39">
        <f t="shared" si="35"/>
        <v>0</v>
      </c>
      <c r="U43" s="39">
        <f t="shared" si="35"/>
        <v>0</v>
      </c>
      <c r="V43" s="39">
        <f t="shared" si="35"/>
        <v>0</v>
      </c>
      <c r="W43" s="39">
        <f t="shared" si="35"/>
        <v>0</v>
      </c>
      <c r="X43" s="39">
        <f t="shared" si="35"/>
        <v>0</v>
      </c>
      <c r="Y43" s="39">
        <f t="shared" si="35"/>
        <v>0</v>
      </c>
      <c r="Z43" s="39">
        <f t="shared" si="35"/>
        <v>0</v>
      </c>
      <c r="AA43" s="39">
        <f t="shared" si="35"/>
        <v>0</v>
      </c>
      <c r="AB43" s="39">
        <f t="shared" si="35"/>
        <v>0</v>
      </c>
      <c r="AC43" s="39">
        <f t="shared" si="35"/>
        <v>0</v>
      </c>
      <c r="AD43" s="39">
        <f t="shared" si="35"/>
        <v>0</v>
      </c>
      <c r="AE43" s="39">
        <f t="shared" si="35"/>
        <v>0</v>
      </c>
      <c r="AF43" s="39">
        <f t="shared" si="35"/>
        <v>0</v>
      </c>
      <c r="AG43" s="64"/>
      <c r="AH43" s="65">
        <f t="shared" si="1"/>
        <v>0</v>
      </c>
      <c r="AI43" s="65">
        <f t="shared" si="2"/>
        <v>0</v>
      </c>
      <c r="AJ43" s="65">
        <f t="shared" si="22"/>
        <v>0</v>
      </c>
      <c r="AK43" s="65">
        <f t="shared" si="3"/>
        <v>0</v>
      </c>
      <c r="AL43" s="66">
        <f t="shared" si="4"/>
        <v>0</v>
      </c>
      <c r="AM43" s="64"/>
      <c r="AN43" s="65">
        <f t="shared" si="5"/>
        <v>0</v>
      </c>
      <c r="AO43" s="65">
        <f t="shared" si="6"/>
        <v>0</v>
      </c>
      <c r="AP43" s="65">
        <f t="shared" si="23"/>
        <v>0</v>
      </c>
      <c r="AQ43" s="65">
        <f t="shared" si="7"/>
        <v>0</v>
      </c>
      <c r="AR43" s="66">
        <f t="shared" si="8"/>
        <v>0</v>
      </c>
      <c r="AS43" s="64"/>
      <c r="AT43" s="65">
        <f t="shared" si="9"/>
        <v>0</v>
      </c>
      <c r="AU43" s="65">
        <f t="shared" si="10"/>
        <v>0</v>
      </c>
      <c r="AV43" s="65">
        <f t="shared" si="24"/>
        <v>0</v>
      </c>
      <c r="AW43" s="65">
        <f t="shared" si="11"/>
        <v>0</v>
      </c>
      <c r="AX43" s="66">
        <f t="shared" si="12"/>
        <v>0</v>
      </c>
      <c r="AY43" s="64"/>
      <c r="AZ43" s="65">
        <f t="shared" si="13"/>
        <v>0</v>
      </c>
      <c r="BA43" s="65">
        <f t="shared" si="14"/>
        <v>0</v>
      </c>
      <c r="BB43" s="65">
        <f t="shared" si="25"/>
        <v>0</v>
      </c>
      <c r="BC43" s="65">
        <f t="shared" si="15"/>
        <v>0</v>
      </c>
      <c r="BD43" s="66">
        <f t="shared" si="16"/>
        <v>0</v>
      </c>
      <c r="BE43" s="64"/>
      <c r="BF43" s="65">
        <f t="shared" si="17"/>
        <v>0</v>
      </c>
      <c r="BG43" s="65">
        <f t="shared" si="18"/>
        <v>0</v>
      </c>
      <c r="BH43" s="65">
        <f t="shared" si="26"/>
        <v>0</v>
      </c>
      <c r="BI43" s="65">
        <f t="shared" si="19"/>
        <v>0</v>
      </c>
      <c r="BJ43" s="66">
        <f t="shared" si="20"/>
        <v>0</v>
      </c>
      <c r="BK43" s="72">
        <f t="shared" si="27"/>
        <v>0</v>
      </c>
    </row>
    <row r="44" spans="1:63" ht="15.75" customHeight="1">
      <c r="A44" s="3" t="s">
        <v>7</v>
      </c>
      <c r="B44" s="67">
        <f t="shared" si="21"/>
        <v>0</v>
      </c>
      <c r="C44" s="34"/>
      <c r="D44" s="34"/>
      <c r="E44" s="34"/>
      <c r="F44" s="34"/>
      <c r="G44" s="34"/>
      <c r="H44" s="35"/>
      <c r="I44" s="34"/>
      <c r="J44" s="34"/>
      <c r="K44" s="34"/>
      <c r="L44" s="34"/>
      <c r="M44" s="34"/>
      <c r="N44" s="35"/>
      <c r="O44" s="34"/>
      <c r="P44" s="34"/>
      <c r="Q44" s="34"/>
      <c r="R44" s="34"/>
      <c r="S44" s="34"/>
      <c r="T44" s="35"/>
      <c r="U44" s="34"/>
      <c r="V44" s="34"/>
      <c r="W44" s="34"/>
      <c r="X44" s="34"/>
      <c r="Y44" s="34"/>
      <c r="Z44" s="35"/>
      <c r="AA44" s="34"/>
      <c r="AB44" s="34"/>
      <c r="AC44" s="34"/>
      <c r="AD44" s="34"/>
      <c r="AE44" s="34"/>
      <c r="AF44" s="34"/>
      <c r="AG44" s="64"/>
      <c r="AH44" s="65">
        <f t="shared" si="1"/>
        <v>0</v>
      </c>
      <c r="AI44" s="65">
        <f t="shared" si="2"/>
        <v>0</v>
      </c>
      <c r="AJ44" s="65">
        <f t="shared" si="22"/>
        <v>0</v>
      </c>
      <c r="AK44" s="65">
        <f t="shared" si="3"/>
        <v>0</v>
      </c>
      <c r="AL44" s="66">
        <f t="shared" si="4"/>
        <v>0</v>
      </c>
      <c r="AM44" s="64"/>
      <c r="AN44" s="65">
        <f t="shared" si="5"/>
        <v>0</v>
      </c>
      <c r="AO44" s="65">
        <f t="shared" si="6"/>
        <v>0</v>
      </c>
      <c r="AP44" s="65">
        <f t="shared" si="23"/>
        <v>0</v>
      </c>
      <c r="AQ44" s="65">
        <f t="shared" si="7"/>
        <v>0</v>
      </c>
      <c r="AR44" s="66">
        <f t="shared" si="8"/>
        <v>0</v>
      </c>
      <c r="AS44" s="64"/>
      <c r="AT44" s="65">
        <f t="shared" si="9"/>
        <v>0</v>
      </c>
      <c r="AU44" s="65">
        <f t="shared" si="10"/>
        <v>0</v>
      </c>
      <c r="AV44" s="65">
        <f t="shared" si="24"/>
        <v>0</v>
      </c>
      <c r="AW44" s="65">
        <f t="shared" si="11"/>
        <v>0</v>
      </c>
      <c r="AX44" s="66">
        <f t="shared" si="12"/>
        <v>0</v>
      </c>
      <c r="AY44" s="64"/>
      <c r="AZ44" s="65">
        <f t="shared" si="13"/>
        <v>0</v>
      </c>
      <c r="BA44" s="65">
        <f t="shared" si="14"/>
        <v>0</v>
      </c>
      <c r="BB44" s="65">
        <f t="shared" si="25"/>
        <v>0</v>
      </c>
      <c r="BC44" s="65">
        <f t="shared" si="15"/>
        <v>0</v>
      </c>
      <c r="BD44" s="66">
        <f t="shared" si="16"/>
        <v>0</v>
      </c>
      <c r="BE44" s="64"/>
      <c r="BF44" s="65">
        <f t="shared" si="17"/>
        <v>0</v>
      </c>
      <c r="BG44" s="65">
        <f t="shared" si="18"/>
        <v>0</v>
      </c>
      <c r="BH44" s="65">
        <f t="shared" si="26"/>
        <v>0</v>
      </c>
      <c r="BI44" s="65">
        <f t="shared" si="19"/>
        <v>0</v>
      </c>
      <c r="BJ44" s="66">
        <f t="shared" si="20"/>
        <v>0</v>
      </c>
      <c r="BK44" s="72">
        <f t="shared" si="27"/>
        <v>0</v>
      </c>
    </row>
    <row r="45" spans="1:63" ht="15.75" customHeight="1">
      <c r="A45" s="3" t="s">
        <v>8</v>
      </c>
      <c r="B45" s="67">
        <f t="shared" si="21"/>
        <v>0</v>
      </c>
      <c r="C45" s="34"/>
      <c r="D45" s="34"/>
      <c r="E45" s="34"/>
      <c r="F45" s="34"/>
      <c r="G45" s="34"/>
      <c r="H45" s="35"/>
      <c r="I45" s="34"/>
      <c r="J45" s="34"/>
      <c r="K45" s="34"/>
      <c r="L45" s="34"/>
      <c r="M45" s="34"/>
      <c r="N45" s="35"/>
      <c r="O45" s="34"/>
      <c r="P45" s="34"/>
      <c r="Q45" s="34"/>
      <c r="R45" s="34"/>
      <c r="S45" s="34"/>
      <c r="T45" s="35"/>
      <c r="U45" s="34"/>
      <c r="V45" s="34"/>
      <c r="W45" s="34"/>
      <c r="X45" s="34"/>
      <c r="Y45" s="34"/>
      <c r="Z45" s="35"/>
      <c r="AA45" s="34"/>
      <c r="AB45" s="34"/>
      <c r="AC45" s="34"/>
      <c r="AD45" s="34"/>
      <c r="AE45" s="34"/>
      <c r="AF45" s="34"/>
      <c r="AG45" s="64"/>
      <c r="AH45" s="65">
        <f t="shared" si="1"/>
        <v>0</v>
      </c>
      <c r="AI45" s="65">
        <f t="shared" si="2"/>
        <v>0</v>
      </c>
      <c r="AJ45" s="65">
        <f t="shared" si="22"/>
        <v>0</v>
      </c>
      <c r="AK45" s="65">
        <f t="shared" si="3"/>
        <v>0</v>
      </c>
      <c r="AL45" s="66">
        <f t="shared" si="4"/>
        <v>0</v>
      </c>
      <c r="AM45" s="64"/>
      <c r="AN45" s="65">
        <f t="shared" si="5"/>
        <v>0</v>
      </c>
      <c r="AO45" s="65">
        <f t="shared" si="6"/>
        <v>0</v>
      </c>
      <c r="AP45" s="65">
        <f t="shared" si="23"/>
        <v>0</v>
      </c>
      <c r="AQ45" s="65">
        <f t="shared" si="7"/>
        <v>0</v>
      </c>
      <c r="AR45" s="66">
        <f t="shared" si="8"/>
        <v>0</v>
      </c>
      <c r="AS45" s="64"/>
      <c r="AT45" s="65">
        <f t="shared" si="9"/>
        <v>0</v>
      </c>
      <c r="AU45" s="65">
        <f t="shared" si="10"/>
        <v>0</v>
      </c>
      <c r="AV45" s="65">
        <f t="shared" si="24"/>
        <v>0</v>
      </c>
      <c r="AW45" s="65">
        <f t="shared" si="11"/>
        <v>0</v>
      </c>
      <c r="AX45" s="66">
        <f t="shared" si="12"/>
        <v>0</v>
      </c>
      <c r="AY45" s="64"/>
      <c r="AZ45" s="65">
        <f t="shared" si="13"/>
        <v>0</v>
      </c>
      <c r="BA45" s="65">
        <f t="shared" si="14"/>
        <v>0</v>
      </c>
      <c r="BB45" s="65">
        <f t="shared" si="25"/>
        <v>0</v>
      </c>
      <c r="BC45" s="65">
        <f t="shared" si="15"/>
        <v>0</v>
      </c>
      <c r="BD45" s="66">
        <f t="shared" si="16"/>
        <v>0</v>
      </c>
      <c r="BE45" s="64"/>
      <c r="BF45" s="65">
        <f t="shared" si="17"/>
        <v>0</v>
      </c>
      <c r="BG45" s="65">
        <f t="shared" si="18"/>
        <v>0</v>
      </c>
      <c r="BH45" s="65">
        <f t="shared" si="26"/>
        <v>0</v>
      </c>
      <c r="BI45" s="65">
        <f t="shared" si="19"/>
        <v>0</v>
      </c>
      <c r="BJ45" s="66">
        <f t="shared" si="20"/>
        <v>0</v>
      </c>
      <c r="BK45" s="72">
        <f t="shared" si="27"/>
        <v>0</v>
      </c>
    </row>
    <row r="46" spans="1:63" ht="15.75" customHeight="1">
      <c r="A46" s="3" t="s">
        <v>9</v>
      </c>
      <c r="B46" s="67">
        <f t="shared" si="21"/>
        <v>0</v>
      </c>
      <c r="C46" s="34"/>
      <c r="D46" s="34"/>
      <c r="E46" s="34"/>
      <c r="F46" s="34"/>
      <c r="G46" s="34"/>
      <c r="H46" s="35"/>
      <c r="I46" s="34"/>
      <c r="J46" s="34"/>
      <c r="K46" s="34"/>
      <c r="L46" s="34"/>
      <c r="M46" s="34"/>
      <c r="N46" s="35"/>
      <c r="O46" s="34"/>
      <c r="P46" s="34"/>
      <c r="Q46" s="34"/>
      <c r="R46" s="34"/>
      <c r="S46" s="34"/>
      <c r="T46" s="35"/>
      <c r="U46" s="34"/>
      <c r="V46" s="34"/>
      <c r="W46" s="34"/>
      <c r="X46" s="34"/>
      <c r="Y46" s="34"/>
      <c r="Z46" s="35"/>
      <c r="AA46" s="34"/>
      <c r="AB46" s="34"/>
      <c r="AC46" s="34"/>
      <c r="AD46" s="34"/>
      <c r="AE46" s="34"/>
      <c r="AF46" s="34"/>
      <c r="AG46" s="64"/>
      <c r="AH46" s="65">
        <f t="shared" si="1"/>
        <v>0</v>
      </c>
      <c r="AI46" s="65">
        <f t="shared" si="2"/>
        <v>0</v>
      </c>
      <c r="AJ46" s="65">
        <f t="shared" si="22"/>
        <v>0</v>
      </c>
      <c r="AK46" s="65">
        <f t="shared" si="3"/>
        <v>0</v>
      </c>
      <c r="AL46" s="66">
        <f t="shared" si="4"/>
        <v>0</v>
      </c>
      <c r="AM46" s="64"/>
      <c r="AN46" s="65">
        <f t="shared" si="5"/>
        <v>0</v>
      </c>
      <c r="AO46" s="65">
        <f t="shared" si="6"/>
        <v>0</v>
      </c>
      <c r="AP46" s="65">
        <f t="shared" si="23"/>
        <v>0</v>
      </c>
      <c r="AQ46" s="65">
        <f t="shared" si="7"/>
        <v>0</v>
      </c>
      <c r="AR46" s="66">
        <f t="shared" si="8"/>
        <v>0</v>
      </c>
      <c r="AS46" s="64"/>
      <c r="AT46" s="65">
        <f t="shared" si="9"/>
        <v>0</v>
      </c>
      <c r="AU46" s="65">
        <f t="shared" si="10"/>
        <v>0</v>
      </c>
      <c r="AV46" s="65">
        <f t="shared" si="24"/>
        <v>0</v>
      </c>
      <c r="AW46" s="65">
        <f t="shared" si="11"/>
        <v>0</v>
      </c>
      <c r="AX46" s="66">
        <f t="shared" si="12"/>
        <v>0</v>
      </c>
      <c r="AY46" s="64"/>
      <c r="AZ46" s="65">
        <f t="shared" si="13"/>
        <v>0</v>
      </c>
      <c r="BA46" s="65">
        <f t="shared" si="14"/>
        <v>0</v>
      </c>
      <c r="BB46" s="65">
        <f t="shared" si="25"/>
        <v>0</v>
      </c>
      <c r="BC46" s="65">
        <f t="shared" si="15"/>
        <v>0</v>
      </c>
      <c r="BD46" s="66">
        <f t="shared" si="16"/>
        <v>0</v>
      </c>
      <c r="BE46" s="64"/>
      <c r="BF46" s="65">
        <f t="shared" si="17"/>
        <v>0</v>
      </c>
      <c r="BG46" s="65">
        <f t="shared" si="18"/>
        <v>0</v>
      </c>
      <c r="BH46" s="65">
        <f t="shared" si="26"/>
        <v>0</v>
      </c>
      <c r="BI46" s="65">
        <f t="shared" si="19"/>
        <v>0</v>
      </c>
      <c r="BJ46" s="66">
        <f t="shared" si="20"/>
        <v>0</v>
      </c>
      <c r="BK46" s="72">
        <f t="shared" si="27"/>
        <v>0</v>
      </c>
    </row>
    <row r="47" spans="1:63" ht="15.75" customHeight="1">
      <c r="A47" s="3" t="s">
        <v>10</v>
      </c>
      <c r="B47" s="69">
        <f t="shared" si="21"/>
        <v>0</v>
      </c>
      <c r="C47" s="34"/>
      <c r="D47" s="34"/>
      <c r="E47" s="34"/>
      <c r="F47" s="34"/>
      <c r="G47" s="34"/>
      <c r="H47" s="37"/>
      <c r="I47" s="34"/>
      <c r="J47" s="34"/>
      <c r="K47" s="34"/>
      <c r="L47" s="34"/>
      <c r="M47" s="34"/>
      <c r="N47" s="37"/>
      <c r="O47" s="34"/>
      <c r="P47" s="34"/>
      <c r="Q47" s="34"/>
      <c r="R47" s="34"/>
      <c r="S47" s="34"/>
      <c r="T47" s="37"/>
      <c r="U47" s="34"/>
      <c r="V47" s="34"/>
      <c r="W47" s="34"/>
      <c r="X47" s="34"/>
      <c r="Y47" s="34"/>
      <c r="Z47" s="37"/>
      <c r="AA47" s="34"/>
      <c r="AB47" s="34"/>
      <c r="AC47" s="34"/>
      <c r="AD47" s="34"/>
      <c r="AE47" s="34"/>
      <c r="AF47" s="36"/>
      <c r="AG47" s="64"/>
      <c r="AH47" s="65">
        <f t="shared" si="1"/>
        <v>0</v>
      </c>
      <c r="AI47" s="65">
        <f t="shared" si="2"/>
        <v>0</v>
      </c>
      <c r="AJ47" s="65">
        <f t="shared" si="22"/>
        <v>0</v>
      </c>
      <c r="AK47" s="65">
        <f t="shared" si="3"/>
        <v>0</v>
      </c>
      <c r="AL47" s="66">
        <f t="shared" si="4"/>
        <v>0</v>
      </c>
      <c r="AM47" s="64"/>
      <c r="AN47" s="65">
        <f t="shared" si="5"/>
        <v>0</v>
      </c>
      <c r="AO47" s="65">
        <f t="shared" si="6"/>
        <v>0</v>
      </c>
      <c r="AP47" s="65">
        <f t="shared" si="23"/>
        <v>0</v>
      </c>
      <c r="AQ47" s="65">
        <f t="shared" si="7"/>
        <v>0</v>
      </c>
      <c r="AR47" s="66">
        <f t="shared" si="8"/>
        <v>0</v>
      </c>
      <c r="AS47" s="64"/>
      <c r="AT47" s="65">
        <f t="shared" si="9"/>
        <v>0</v>
      </c>
      <c r="AU47" s="65">
        <f t="shared" si="10"/>
        <v>0</v>
      </c>
      <c r="AV47" s="65">
        <f t="shared" si="24"/>
        <v>0</v>
      </c>
      <c r="AW47" s="65">
        <f t="shared" si="11"/>
        <v>0</v>
      </c>
      <c r="AX47" s="66">
        <f t="shared" si="12"/>
        <v>0</v>
      </c>
      <c r="AY47" s="64"/>
      <c r="AZ47" s="65">
        <f t="shared" si="13"/>
        <v>0</v>
      </c>
      <c r="BA47" s="65">
        <f t="shared" si="14"/>
        <v>0</v>
      </c>
      <c r="BB47" s="65">
        <f t="shared" si="25"/>
        <v>0</v>
      </c>
      <c r="BC47" s="65">
        <f t="shared" si="15"/>
        <v>0</v>
      </c>
      <c r="BD47" s="66">
        <f t="shared" si="16"/>
        <v>0</v>
      </c>
      <c r="BE47" s="64"/>
      <c r="BF47" s="65">
        <f t="shared" si="17"/>
        <v>0</v>
      </c>
      <c r="BG47" s="65">
        <f t="shared" si="18"/>
        <v>0</v>
      </c>
      <c r="BH47" s="65">
        <f t="shared" si="26"/>
        <v>0</v>
      </c>
      <c r="BI47" s="65">
        <f t="shared" si="19"/>
        <v>0</v>
      </c>
      <c r="BJ47" s="66">
        <f t="shared" si="20"/>
        <v>0</v>
      </c>
      <c r="BK47" s="72">
        <f t="shared" si="27"/>
        <v>0</v>
      </c>
    </row>
    <row r="48" spans="1:63" ht="15.75" customHeight="1">
      <c r="A48" s="4" t="s">
        <v>17</v>
      </c>
      <c r="B48" s="68">
        <f t="shared" si="21"/>
        <v>553</v>
      </c>
      <c r="C48" s="39">
        <f>SUM(C49:C51)</f>
        <v>121</v>
      </c>
      <c r="D48" s="39">
        <f aca="true" t="shared" si="36" ref="D48:AF48">SUM(D49:D51)</f>
        <v>53</v>
      </c>
      <c r="E48" s="39">
        <f t="shared" si="36"/>
        <v>0</v>
      </c>
      <c r="F48" s="39">
        <f t="shared" si="36"/>
        <v>0</v>
      </c>
      <c r="G48" s="39">
        <f t="shared" si="36"/>
        <v>0</v>
      </c>
      <c r="H48" s="39">
        <f t="shared" si="36"/>
        <v>1</v>
      </c>
      <c r="I48" s="39">
        <f t="shared" si="36"/>
        <v>120</v>
      </c>
      <c r="J48" s="39">
        <f t="shared" si="36"/>
        <v>55</v>
      </c>
      <c r="K48" s="39">
        <f t="shared" si="36"/>
        <v>0</v>
      </c>
      <c r="L48" s="39">
        <f t="shared" si="36"/>
        <v>0</v>
      </c>
      <c r="M48" s="39">
        <f t="shared" si="36"/>
        <v>0</v>
      </c>
      <c r="N48" s="39">
        <f t="shared" si="36"/>
        <v>1</v>
      </c>
      <c r="O48" s="39">
        <f t="shared" si="36"/>
        <v>92</v>
      </c>
      <c r="P48" s="39">
        <f t="shared" si="36"/>
        <v>49</v>
      </c>
      <c r="Q48" s="39">
        <f t="shared" si="36"/>
        <v>0</v>
      </c>
      <c r="R48" s="39">
        <f t="shared" si="36"/>
        <v>0</v>
      </c>
      <c r="S48" s="39">
        <f t="shared" si="36"/>
        <v>0</v>
      </c>
      <c r="T48" s="39">
        <f t="shared" si="36"/>
        <v>0</v>
      </c>
      <c r="U48" s="39">
        <f t="shared" si="36"/>
        <v>110</v>
      </c>
      <c r="V48" s="39">
        <f t="shared" si="36"/>
        <v>63</v>
      </c>
      <c r="W48" s="39">
        <f t="shared" si="36"/>
        <v>0</v>
      </c>
      <c r="X48" s="39">
        <f t="shared" si="36"/>
        <v>0</v>
      </c>
      <c r="Y48" s="39">
        <f t="shared" si="36"/>
        <v>0</v>
      </c>
      <c r="Z48" s="39">
        <f t="shared" si="36"/>
        <v>0</v>
      </c>
      <c r="AA48" s="39">
        <f t="shared" si="36"/>
        <v>110</v>
      </c>
      <c r="AB48" s="39">
        <f t="shared" si="36"/>
        <v>56</v>
      </c>
      <c r="AC48" s="39">
        <f t="shared" si="36"/>
        <v>0</v>
      </c>
      <c r="AD48" s="39">
        <f t="shared" si="36"/>
        <v>0</v>
      </c>
      <c r="AE48" s="39">
        <f t="shared" si="36"/>
        <v>0</v>
      </c>
      <c r="AF48" s="39">
        <f t="shared" si="36"/>
        <v>1</v>
      </c>
      <c r="AG48" s="64"/>
      <c r="AH48" s="65">
        <f t="shared" si="1"/>
        <v>0</v>
      </c>
      <c r="AI48" s="65">
        <f t="shared" si="2"/>
        <v>0</v>
      </c>
      <c r="AJ48" s="65">
        <f t="shared" si="22"/>
        <v>0</v>
      </c>
      <c r="AK48" s="65">
        <f t="shared" si="3"/>
        <v>0</v>
      </c>
      <c r="AL48" s="66">
        <f t="shared" si="4"/>
        <v>0</v>
      </c>
      <c r="AM48" s="64"/>
      <c r="AN48" s="65">
        <f t="shared" si="5"/>
        <v>0</v>
      </c>
      <c r="AO48" s="65">
        <f t="shared" si="6"/>
        <v>0</v>
      </c>
      <c r="AP48" s="65">
        <f t="shared" si="23"/>
        <v>0</v>
      </c>
      <c r="AQ48" s="65">
        <f t="shared" si="7"/>
        <v>0</v>
      </c>
      <c r="AR48" s="66">
        <f t="shared" si="8"/>
        <v>0</v>
      </c>
      <c r="AS48" s="64"/>
      <c r="AT48" s="65">
        <f t="shared" si="9"/>
        <v>0</v>
      </c>
      <c r="AU48" s="65">
        <f t="shared" si="10"/>
        <v>0</v>
      </c>
      <c r="AV48" s="65">
        <f t="shared" si="24"/>
        <v>0</v>
      </c>
      <c r="AW48" s="65">
        <f t="shared" si="11"/>
        <v>0</v>
      </c>
      <c r="AX48" s="66">
        <f t="shared" si="12"/>
        <v>0</v>
      </c>
      <c r="AY48" s="64"/>
      <c r="AZ48" s="65">
        <f t="shared" si="13"/>
        <v>0</v>
      </c>
      <c r="BA48" s="65">
        <f t="shared" si="14"/>
        <v>0</v>
      </c>
      <c r="BB48" s="65">
        <f t="shared" si="25"/>
        <v>0</v>
      </c>
      <c r="BC48" s="65">
        <f t="shared" si="15"/>
        <v>0</v>
      </c>
      <c r="BD48" s="66">
        <f t="shared" si="16"/>
        <v>0</v>
      </c>
      <c r="BE48" s="64"/>
      <c r="BF48" s="65">
        <f t="shared" si="17"/>
        <v>0</v>
      </c>
      <c r="BG48" s="65">
        <f t="shared" si="18"/>
        <v>0</v>
      </c>
      <c r="BH48" s="65">
        <f t="shared" si="26"/>
        <v>0</v>
      </c>
      <c r="BI48" s="65">
        <f t="shared" si="19"/>
        <v>0</v>
      </c>
      <c r="BJ48" s="66">
        <f t="shared" si="20"/>
        <v>0</v>
      </c>
      <c r="BK48" s="72">
        <f t="shared" si="27"/>
        <v>0</v>
      </c>
    </row>
    <row r="49" spans="1:63" ht="15.75" customHeight="1">
      <c r="A49" s="3" t="s">
        <v>18</v>
      </c>
      <c r="B49" s="67">
        <f t="shared" si="21"/>
        <v>237</v>
      </c>
      <c r="C49" s="34">
        <v>43</v>
      </c>
      <c r="D49" s="34">
        <v>19</v>
      </c>
      <c r="E49" s="34"/>
      <c r="F49" s="34"/>
      <c r="G49" s="34"/>
      <c r="H49" s="34"/>
      <c r="I49" s="34">
        <v>49</v>
      </c>
      <c r="J49" s="34">
        <v>25</v>
      </c>
      <c r="K49" s="34"/>
      <c r="L49" s="34"/>
      <c r="M49" s="34"/>
      <c r="N49" s="34"/>
      <c r="O49" s="34">
        <v>33</v>
      </c>
      <c r="P49" s="34">
        <v>20</v>
      </c>
      <c r="Q49" s="34"/>
      <c r="R49" s="34"/>
      <c r="S49" s="34"/>
      <c r="T49" s="34"/>
      <c r="U49" s="34">
        <v>51</v>
      </c>
      <c r="V49" s="34">
        <v>32</v>
      </c>
      <c r="W49" s="34"/>
      <c r="X49" s="34"/>
      <c r="Y49" s="34"/>
      <c r="Z49" s="34"/>
      <c r="AA49" s="34">
        <v>61</v>
      </c>
      <c r="AB49" s="34">
        <v>40</v>
      </c>
      <c r="AC49" s="34"/>
      <c r="AD49" s="34"/>
      <c r="AE49" s="34"/>
      <c r="AF49" s="34"/>
      <c r="AG49" s="64"/>
      <c r="AH49" s="65">
        <f t="shared" si="1"/>
        <v>0</v>
      </c>
      <c r="AI49" s="65">
        <f t="shared" si="2"/>
        <v>0</v>
      </c>
      <c r="AJ49" s="65">
        <f t="shared" si="22"/>
        <v>0</v>
      </c>
      <c r="AK49" s="65">
        <f t="shared" si="3"/>
        <v>0</v>
      </c>
      <c r="AL49" s="66">
        <f t="shared" si="4"/>
        <v>0</v>
      </c>
      <c r="AM49" s="64"/>
      <c r="AN49" s="65">
        <f t="shared" si="5"/>
        <v>0</v>
      </c>
      <c r="AO49" s="65">
        <f t="shared" si="6"/>
        <v>0</v>
      </c>
      <c r="AP49" s="65">
        <f t="shared" si="23"/>
        <v>0</v>
      </c>
      <c r="AQ49" s="65">
        <f t="shared" si="7"/>
        <v>0</v>
      </c>
      <c r="AR49" s="66">
        <f t="shared" si="8"/>
        <v>0</v>
      </c>
      <c r="AS49" s="64"/>
      <c r="AT49" s="65">
        <f t="shared" si="9"/>
        <v>0</v>
      </c>
      <c r="AU49" s="65">
        <f t="shared" si="10"/>
        <v>0</v>
      </c>
      <c r="AV49" s="65">
        <f t="shared" si="24"/>
        <v>0</v>
      </c>
      <c r="AW49" s="65">
        <f t="shared" si="11"/>
        <v>0</v>
      </c>
      <c r="AX49" s="66">
        <f t="shared" si="12"/>
        <v>0</v>
      </c>
      <c r="AY49" s="64"/>
      <c r="AZ49" s="65">
        <f t="shared" si="13"/>
        <v>0</v>
      </c>
      <c r="BA49" s="65">
        <f t="shared" si="14"/>
        <v>0</v>
      </c>
      <c r="BB49" s="65">
        <f t="shared" si="25"/>
        <v>0</v>
      </c>
      <c r="BC49" s="65">
        <f t="shared" si="15"/>
        <v>0</v>
      </c>
      <c r="BD49" s="66">
        <f t="shared" si="16"/>
        <v>0</v>
      </c>
      <c r="BE49" s="64"/>
      <c r="BF49" s="65">
        <f t="shared" si="17"/>
        <v>0</v>
      </c>
      <c r="BG49" s="65">
        <f t="shared" si="18"/>
        <v>0</v>
      </c>
      <c r="BH49" s="65">
        <f t="shared" si="26"/>
        <v>0</v>
      </c>
      <c r="BI49" s="65">
        <f t="shared" si="19"/>
        <v>0</v>
      </c>
      <c r="BJ49" s="66">
        <f t="shared" si="20"/>
        <v>0</v>
      </c>
      <c r="BK49" s="72">
        <f t="shared" si="27"/>
        <v>0</v>
      </c>
    </row>
    <row r="50" spans="1:63" ht="15.75" customHeight="1">
      <c r="A50" s="3" t="s">
        <v>19</v>
      </c>
      <c r="B50" s="67">
        <f t="shared" si="21"/>
        <v>315</v>
      </c>
      <c r="C50" s="34">
        <v>77</v>
      </c>
      <c r="D50" s="34">
        <v>34</v>
      </c>
      <c r="E50" s="34"/>
      <c r="F50" s="34"/>
      <c r="G50" s="34"/>
      <c r="H50" s="34"/>
      <c r="I50" s="34">
        <v>71</v>
      </c>
      <c r="J50" s="34">
        <v>30</v>
      </c>
      <c r="K50" s="34"/>
      <c r="L50" s="34"/>
      <c r="M50" s="34"/>
      <c r="N50" s="34">
        <v>1</v>
      </c>
      <c r="O50" s="34">
        <v>59</v>
      </c>
      <c r="P50" s="34">
        <v>29</v>
      </c>
      <c r="Q50" s="34"/>
      <c r="R50" s="34"/>
      <c r="S50" s="34"/>
      <c r="T50" s="34"/>
      <c r="U50" s="34">
        <v>59</v>
      </c>
      <c r="V50" s="34">
        <v>31</v>
      </c>
      <c r="W50" s="34"/>
      <c r="X50" s="34"/>
      <c r="Y50" s="34"/>
      <c r="Z50" s="34"/>
      <c r="AA50" s="34">
        <v>49</v>
      </c>
      <c r="AB50" s="34">
        <v>16</v>
      </c>
      <c r="AC50" s="34"/>
      <c r="AD50" s="34"/>
      <c r="AE50" s="34"/>
      <c r="AF50" s="34">
        <v>1</v>
      </c>
      <c r="AG50" s="64"/>
      <c r="AH50" s="65">
        <f t="shared" si="1"/>
        <v>0</v>
      </c>
      <c r="AI50" s="65">
        <f t="shared" si="2"/>
        <v>0</v>
      </c>
      <c r="AJ50" s="65">
        <f t="shared" si="22"/>
        <v>0</v>
      </c>
      <c r="AK50" s="65">
        <f t="shared" si="3"/>
        <v>0</v>
      </c>
      <c r="AL50" s="66">
        <f t="shared" si="4"/>
        <v>0</v>
      </c>
      <c r="AM50" s="64"/>
      <c r="AN50" s="65">
        <f t="shared" si="5"/>
        <v>0</v>
      </c>
      <c r="AO50" s="65">
        <f t="shared" si="6"/>
        <v>0</v>
      </c>
      <c r="AP50" s="65">
        <f t="shared" si="23"/>
        <v>0</v>
      </c>
      <c r="AQ50" s="65">
        <f t="shared" si="7"/>
        <v>0</v>
      </c>
      <c r="AR50" s="66">
        <f t="shared" si="8"/>
        <v>0</v>
      </c>
      <c r="AS50" s="64"/>
      <c r="AT50" s="65">
        <f t="shared" si="9"/>
        <v>0</v>
      </c>
      <c r="AU50" s="65">
        <f t="shared" si="10"/>
        <v>0</v>
      </c>
      <c r="AV50" s="65">
        <f t="shared" si="24"/>
        <v>0</v>
      </c>
      <c r="AW50" s="65">
        <f t="shared" si="11"/>
        <v>0</v>
      </c>
      <c r="AX50" s="66">
        <f t="shared" si="12"/>
        <v>0</v>
      </c>
      <c r="AY50" s="64"/>
      <c r="AZ50" s="65">
        <f t="shared" si="13"/>
        <v>0</v>
      </c>
      <c r="BA50" s="65">
        <f t="shared" si="14"/>
        <v>0</v>
      </c>
      <c r="BB50" s="65">
        <f t="shared" si="25"/>
        <v>0</v>
      </c>
      <c r="BC50" s="65">
        <f t="shared" si="15"/>
        <v>0</v>
      </c>
      <c r="BD50" s="66">
        <f t="shared" si="16"/>
        <v>0</v>
      </c>
      <c r="BE50" s="64"/>
      <c r="BF50" s="65">
        <f t="shared" si="17"/>
        <v>0</v>
      </c>
      <c r="BG50" s="65">
        <f t="shared" si="18"/>
        <v>0</v>
      </c>
      <c r="BH50" s="65">
        <f t="shared" si="26"/>
        <v>0</v>
      </c>
      <c r="BI50" s="65">
        <f t="shared" si="19"/>
        <v>0</v>
      </c>
      <c r="BJ50" s="66">
        <f t="shared" si="20"/>
        <v>0</v>
      </c>
      <c r="BK50" s="72">
        <f t="shared" si="27"/>
        <v>0</v>
      </c>
    </row>
    <row r="51" spans="1:63" ht="15.75" customHeight="1">
      <c r="A51" s="3" t="s">
        <v>20</v>
      </c>
      <c r="B51" s="69">
        <f t="shared" si="21"/>
        <v>1</v>
      </c>
      <c r="C51" s="34">
        <v>1</v>
      </c>
      <c r="D51" s="34"/>
      <c r="E51" s="34"/>
      <c r="F51" s="34"/>
      <c r="G51" s="34"/>
      <c r="H51" s="40">
        <v>1</v>
      </c>
      <c r="I51" s="34"/>
      <c r="J51" s="34"/>
      <c r="K51" s="34"/>
      <c r="L51" s="34"/>
      <c r="M51" s="34"/>
      <c r="N51" s="40"/>
      <c r="O51" s="34"/>
      <c r="P51" s="34"/>
      <c r="Q51" s="34"/>
      <c r="R51" s="34"/>
      <c r="S51" s="34"/>
      <c r="T51" s="40"/>
      <c r="U51" s="34"/>
      <c r="V51" s="34"/>
      <c r="W51" s="34"/>
      <c r="X51" s="34"/>
      <c r="Y51" s="34"/>
      <c r="Z51" s="40"/>
      <c r="AA51" s="34"/>
      <c r="AB51" s="34"/>
      <c r="AC51" s="34"/>
      <c r="AD51" s="34"/>
      <c r="AE51" s="34"/>
      <c r="AF51" s="40"/>
      <c r="AG51" s="64"/>
      <c r="AH51" s="65">
        <f t="shared" si="1"/>
        <v>0</v>
      </c>
      <c r="AI51" s="65">
        <f t="shared" si="2"/>
        <v>0</v>
      </c>
      <c r="AJ51" s="65">
        <f t="shared" si="22"/>
        <v>0</v>
      </c>
      <c r="AK51" s="65">
        <f t="shared" si="3"/>
        <v>0</v>
      </c>
      <c r="AL51" s="66">
        <f t="shared" si="4"/>
        <v>0</v>
      </c>
      <c r="AM51" s="64"/>
      <c r="AN51" s="65">
        <f t="shared" si="5"/>
        <v>0</v>
      </c>
      <c r="AO51" s="65">
        <f t="shared" si="6"/>
        <v>0</v>
      </c>
      <c r="AP51" s="65">
        <f t="shared" si="23"/>
        <v>0</v>
      </c>
      <c r="AQ51" s="65">
        <f t="shared" si="7"/>
        <v>0</v>
      </c>
      <c r="AR51" s="66">
        <f t="shared" si="8"/>
        <v>0</v>
      </c>
      <c r="AS51" s="64"/>
      <c r="AT51" s="65">
        <f t="shared" si="9"/>
        <v>0</v>
      </c>
      <c r="AU51" s="65">
        <f t="shared" si="10"/>
        <v>0</v>
      </c>
      <c r="AV51" s="65">
        <f t="shared" si="24"/>
        <v>0</v>
      </c>
      <c r="AW51" s="65">
        <f t="shared" si="11"/>
        <v>0</v>
      </c>
      <c r="AX51" s="66">
        <f t="shared" si="12"/>
        <v>0</v>
      </c>
      <c r="AY51" s="64"/>
      <c r="AZ51" s="65">
        <f t="shared" si="13"/>
        <v>0</v>
      </c>
      <c r="BA51" s="65">
        <f t="shared" si="14"/>
        <v>0</v>
      </c>
      <c r="BB51" s="65">
        <f t="shared" si="25"/>
        <v>0</v>
      </c>
      <c r="BC51" s="65">
        <f t="shared" si="15"/>
        <v>0</v>
      </c>
      <c r="BD51" s="66">
        <f t="shared" si="16"/>
        <v>0</v>
      </c>
      <c r="BE51" s="64"/>
      <c r="BF51" s="65">
        <f t="shared" si="17"/>
        <v>0</v>
      </c>
      <c r="BG51" s="65">
        <f t="shared" si="18"/>
        <v>0</v>
      </c>
      <c r="BH51" s="65">
        <f t="shared" si="26"/>
        <v>0</v>
      </c>
      <c r="BI51" s="65">
        <f t="shared" si="19"/>
        <v>0</v>
      </c>
      <c r="BJ51" s="66">
        <f t="shared" si="20"/>
        <v>0</v>
      </c>
      <c r="BK51" s="72">
        <f t="shared" si="27"/>
        <v>0</v>
      </c>
    </row>
    <row r="52" spans="1:63" ht="15.75" customHeight="1">
      <c r="A52" s="4" t="s">
        <v>55</v>
      </c>
      <c r="B52" s="68">
        <f t="shared" si="21"/>
        <v>333</v>
      </c>
      <c r="C52" s="39">
        <f>SUM(C53:C55)</f>
        <v>121</v>
      </c>
      <c r="D52" s="39">
        <f aca="true" t="shared" si="37" ref="D52:T52">SUM(D53:D55)</f>
        <v>53</v>
      </c>
      <c r="E52" s="39">
        <f t="shared" si="37"/>
        <v>0</v>
      </c>
      <c r="F52" s="39">
        <f t="shared" si="37"/>
        <v>0</v>
      </c>
      <c r="G52" s="39">
        <f t="shared" si="37"/>
        <v>0</v>
      </c>
      <c r="H52" s="39">
        <f t="shared" si="37"/>
        <v>1</v>
      </c>
      <c r="I52" s="39">
        <f t="shared" si="37"/>
        <v>120</v>
      </c>
      <c r="J52" s="39">
        <f t="shared" si="37"/>
        <v>55</v>
      </c>
      <c r="K52" s="39">
        <f t="shared" si="37"/>
        <v>0</v>
      </c>
      <c r="L52" s="39">
        <f t="shared" si="37"/>
        <v>0</v>
      </c>
      <c r="M52" s="39">
        <f t="shared" si="37"/>
        <v>0</v>
      </c>
      <c r="N52" s="39">
        <f t="shared" si="37"/>
        <v>1</v>
      </c>
      <c r="O52" s="39">
        <f t="shared" si="37"/>
        <v>92</v>
      </c>
      <c r="P52" s="39">
        <f t="shared" si="37"/>
        <v>49</v>
      </c>
      <c r="Q52" s="39">
        <f t="shared" si="37"/>
        <v>0</v>
      </c>
      <c r="R52" s="39">
        <f t="shared" si="37"/>
        <v>0</v>
      </c>
      <c r="S52" s="39">
        <f t="shared" si="37"/>
        <v>0</v>
      </c>
      <c r="T52" s="39">
        <f t="shared" si="37"/>
        <v>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64"/>
      <c r="AH52" s="65">
        <f t="shared" si="1"/>
        <v>0</v>
      </c>
      <c r="AI52" s="65">
        <f t="shared" si="2"/>
        <v>0</v>
      </c>
      <c r="AJ52" s="65">
        <f t="shared" si="22"/>
        <v>0</v>
      </c>
      <c r="AK52" s="65">
        <f t="shared" si="3"/>
        <v>0</v>
      </c>
      <c r="AL52" s="66">
        <f t="shared" si="4"/>
        <v>0</v>
      </c>
      <c r="AM52" s="64"/>
      <c r="AN52" s="65">
        <f t="shared" si="5"/>
        <v>0</v>
      </c>
      <c r="AO52" s="65">
        <f t="shared" si="6"/>
        <v>0</v>
      </c>
      <c r="AP52" s="65">
        <f t="shared" si="23"/>
        <v>0</v>
      </c>
      <c r="AQ52" s="65">
        <f t="shared" si="7"/>
        <v>0</v>
      </c>
      <c r="AR52" s="66">
        <f t="shared" si="8"/>
        <v>0</v>
      </c>
      <c r="AS52" s="64"/>
      <c r="AT52" s="65">
        <f t="shared" si="9"/>
        <v>0</v>
      </c>
      <c r="AU52" s="65">
        <f t="shared" si="10"/>
        <v>0</v>
      </c>
      <c r="AV52" s="65">
        <f t="shared" si="24"/>
        <v>0</v>
      </c>
      <c r="AW52" s="65">
        <f t="shared" si="11"/>
        <v>0</v>
      </c>
      <c r="AX52" s="66">
        <f t="shared" si="12"/>
        <v>0</v>
      </c>
      <c r="AY52" s="64"/>
      <c r="AZ52" s="65">
        <f t="shared" si="13"/>
        <v>0</v>
      </c>
      <c r="BA52" s="65">
        <f t="shared" si="14"/>
        <v>0</v>
      </c>
      <c r="BB52" s="65">
        <f t="shared" si="25"/>
        <v>0</v>
      </c>
      <c r="BC52" s="65">
        <f t="shared" si="15"/>
        <v>0</v>
      </c>
      <c r="BD52" s="66">
        <f t="shared" si="16"/>
        <v>0</v>
      </c>
      <c r="BE52" s="64"/>
      <c r="BF52" s="65">
        <f t="shared" si="17"/>
        <v>0</v>
      </c>
      <c r="BG52" s="65">
        <f t="shared" si="18"/>
        <v>0</v>
      </c>
      <c r="BH52" s="65">
        <f t="shared" si="26"/>
        <v>0</v>
      </c>
      <c r="BI52" s="65">
        <f t="shared" si="19"/>
        <v>0</v>
      </c>
      <c r="BJ52" s="66">
        <f t="shared" si="20"/>
        <v>0</v>
      </c>
      <c r="BK52" s="72">
        <f t="shared" si="27"/>
        <v>0</v>
      </c>
    </row>
    <row r="53" spans="1:63" ht="15.75" customHeight="1">
      <c r="A53" s="3" t="s">
        <v>18</v>
      </c>
      <c r="B53" s="67">
        <f t="shared" si="21"/>
        <v>123</v>
      </c>
      <c r="C53" s="34">
        <v>40</v>
      </c>
      <c r="D53" s="34">
        <v>18</v>
      </c>
      <c r="E53" s="34"/>
      <c r="F53" s="34"/>
      <c r="G53" s="34"/>
      <c r="H53" s="34"/>
      <c r="I53" s="34">
        <v>49</v>
      </c>
      <c r="J53" s="34">
        <v>25</v>
      </c>
      <c r="K53" s="34"/>
      <c r="L53" s="34"/>
      <c r="M53" s="34"/>
      <c r="N53" s="34"/>
      <c r="O53" s="34">
        <v>34</v>
      </c>
      <c r="P53" s="34">
        <v>19</v>
      </c>
      <c r="Q53" s="34"/>
      <c r="R53" s="34"/>
      <c r="S53" s="34"/>
      <c r="T53" s="34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64"/>
      <c r="AH53" s="65">
        <f t="shared" si="1"/>
        <v>0</v>
      </c>
      <c r="AI53" s="65">
        <f t="shared" si="2"/>
        <v>0</v>
      </c>
      <c r="AJ53" s="65">
        <f t="shared" si="22"/>
        <v>0</v>
      </c>
      <c r="AK53" s="65">
        <f t="shared" si="3"/>
        <v>0</v>
      </c>
      <c r="AL53" s="66">
        <f t="shared" si="4"/>
        <v>0</v>
      </c>
      <c r="AM53" s="64"/>
      <c r="AN53" s="65">
        <f t="shared" si="5"/>
        <v>0</v>
      </c>
      <c r="AO53" s="65">
        <f t="shared" si="6"/>
        <v>0</v>
      </c>
      <c r="AP53" s="65">
        <f t="shared" si="23"/>
        <v>0</v>
      </c>
      <c r="AQ53" s="65">
        <f t="shared" si="7"/>
        <v>0</v>
      </c>
      <c r="AR53" s="66">
        <f t="shared" si="8"/>
        <v>0</v>
      </c>
      <c r="AS53" s="64"/>
      <c r="AT53" s="65">
        <f t="shared" si="9"/>
        <v>0</v>
      </c>
      <c r="AU53" s="65">
        <f t="shared" si="10"/>
        <v>0</v>
      </c>
      <c r="AV53" s="65">
        <f t="shared" si="24"/>
        <v>0</v>
      </c>
      <c r="AW53" s="65">
        <f t="shared" si="11"/>
        <v>0</v>
      </c>
      <c r="AX53" s="66">
        <f t="shared" si="12"/>
        <v>0</v>
      </c>
      <c r="AY53" s="64"/>
      <c r="AZ53" s="65">
        <f t="shared" si="13"/>
        <v>0</v>
      </c>
      <c r="BA53" s="65">
        <f t="shared" si="14"/>
        <v>0</v>
      </c>
      <c r="BB53" s="65">
        <f t="shared" si="25"/>
        <v>0</v>
      </c>
      <c r="BC53" s="65">
        <f t="shared" si="15"/>
        <v>0</v>
      </c>
      <c r="BD53" s="66">
        <f t="shared" si="16"/>
        <v>0</v>
      </c>
      <c r="BE53" s="64"/>
      <c r="BF53" s="65">
        <f t="shared" si="17"/>
        <v>0</v>
      </c>
      <c r="BG53" s="65">
        <f t="shared" si="18"/>
        <v>0</v>
      </c>
      <c r="BH53" s="65">
        <f t="shared" si="26"/>
        <v>0</v>
      </c>
      <c r="BI53" s="65">
        <f t="shared" si="19"/>
        <v>0</v>
      </c>
      <c r="BJ53" s="66">
        <f t="shared" si="20"/>
        <v>0</v>
      </c>
      <c r="BK53" s="72">
        <f t="shared" si="27"/>
        <v>0</v>
      </c>
    </row>
    <row r="54" spans="1:63" ht="15.75" customHeight="1">
      <c r="A54" s="3" t="s">
        <v>19</v>
      </c>
      <c r="B54" s="67">
        <f t="shared" si="21"/>
        <v>209</v>
      </c>
      <c r="C54" s="34">
        <v>80</v>
      </c>
      <c r="D54" s="34">
        <v>35</v>
      </c>
      <c r="E54" s="34"/>
      <c r="F54" s="34"/>
      <c r="G54" s="34"/>
      <c r="H54" s="34"/>
      <c r="I54" s="34">
        <v>71</v>
      </c>
      <c r="J54" s="34">
        <v>30</v>
      </c>
      <c r="K54" s="34"/>
      <c r="L54" s="34"/>
      <c r="M54" s="34"/>
      <c r="N54" s="34">
        <v>1</v>
      </c>
      <c r="O54" s="34">
        <v>58</v>
      </c>
      <c r="P54" s="34">
        <v>30</v>
      </c>
      <c r="Q54" s="34"/>
      <c r="R54" s="34"/>
      <c r="S54" s="34"/>
      <c r="T54" s="34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64"/>
      <c r="AH54" s="65">
        <f t="shared" si="1"/>
        <v>0</v>
      </c>
      <c r="AI54" s="65">
        <f t="shared" si="2"/>
        <v>0</v>
      </c>
      <c r="AJ54" s="65">
        <f t="shared" si="22"/>
        <v>0</v>
      </c>
      <c r="AK54" s="65">
        <f t="shared" si="3"/>
        <v>0</v>
      </c>
      <c r="AL54" s="66">
        <f t="shared" si="4"/>
        <v>0</v>
      </c>
      <c r="AM54" s="64"/>
      <c r="AN54" s="65">
        <f t="shared" si="5"/>
        <v>0</v>
      </c>
      <c r="AO54" s="65">
        <f t="shared" si="6"/>
        <v>0</v>
      </c>
      <c r="AP54" s="65">
        <f t="shared" si="23"/>
        <v>0</v>
      </c>
      <c r="AQ54" s="65">
        <f t="shared" si="7"/>
        <v>0</v>
      </c>
      <c r="AR54" s="66">
        <f t="shared" si="8"/>
        <v>0</v>
      </c>
      <c r="AS54" s="64"/>
      <c r="AT54" s="65">
        <f t="shared" si="9"/>
        <v>0</v>
      </c>
      <c r="AU54" s="65">
        <f t="shared" si="10"/>
        <v>0</v>
      </c>
      <c r="AV54" s="65">
        <f t="shared" si="24"/>
        <v>0</v>
      </c>
      <c r="AW54" s="65">
        <f t="shared" si="11"/>
        <v>0</v>
      </c>
      <c r="AX54" s="66">
        <f t="shared" si="12"/>
        <v>0</v>
      </c>
      <c r="AY54" s="64"/>
      <c r="AZ54" s="65">
        <f t="shared" si="13"/>
        <v>0</v>
      </c>
      <c r="BA54" s="65">
        <f t="shared" si="14"/>
        <v>0</v>
      </c>
      <c r="BB54" s="65">
        <f t="shared" si="25"/>
        <v>0</v>
      </c>
      <c r="BC54" s="65">
        <f t="shared" si="15"/>
        <v>0</v>
      </c>
      <c r="BD54" s="66">
        <f t="shared" si="16"/>
        <v>0</v>
      </c>
      <c r="BE54" s="64"/>
      <c r="BF54" s="65">
        <f t="shared" si="17"/>
        <v>0</v>
      </c>
      <c r="BG54" s="65">
        <f t="shared" si="18"/>
        <v>0</v>
      </c>
      <c r="BH54" s="65">
        <f t="shared" si="26"/>
        <v>0</v>
      </c>
      <c r="BI54" s="65">
        <f t="shared" si="19"/>
        <v>0</v>
      </c>
      <c r="BJ54" s="66">
        <f t="shared" si="20"/>
        <v>0</v>
      </c>
      <c r="BK54" s="72">
        <f t="shared" si="27"/>
        <v>0</v>
      </c>
    </row>
    <row r="55" spans="1:63" ht="15.75" customHeight="1">
      <c r="A55" s="5" t="s">
        <v>20</v>
      </c>
      <c r="B55" s="69">
        <f t="shared" si="21"/>
        <v>1</v>
      </c>
      <c r="C55" s="40">
        <v>1</v>
      </c>
      <c r="D55" s="40"/>
      <c r="E55" s="40"/>
      <c r="F55" s="40"/>
      <c r="G55" s="40"/>
      <c r="H55" s="40">
        <v>1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64"/>
      <c r="AH55" s="65">
        <f t="shared" si="1"/>
        <v>0</v>
      </c>
      <c r="AI55" s="65">
        <f t="shared" si="2"/>
        <v>0</v>
      </c>
      <c r="AJ55" s="65">
        <f t="shared" si="22"/>
        <v>0</v>
      </c>
      <c r="AK55" s="65">
        <f t="shared" si="3"/>
        <v>0</v>
      </c>
      <c r="AL55" s="66">
        <f t="shared" si="4"/>
        <v>0</v>
      </c>
      <c r="AM55" s="64"/>
      <c r="AN55" s="65">
        <f t="shared" si="5"/>
        <v>0</v>
      </c>
      <c r="AO55" s="65">
        <f t="shared" si="6"/>
        <v>0</v>
      </c>
      <c r="AP55" s="65">
        <f t="shared" si="23"/>
        <v>0</v>
      </c>
      <c r="AQ55" s="65">
        <f t="shared" si="7"/>
        <v>0</v>
      </c>
      <c r="AR55" s="66">
        <f t="shared" si="8"/>
        <v>0</v>
      </c>
      <c r="AS55" s="64"/>
      <c r="AT55" s="65">
        <f t="shared" si="9"/>
        <v>0</v>
      </c>
      <c r="AU55" s="65">
        <f t="shared" si="10"/>
        <v>0</v>
      </c>
      <c r="AV55" s="65">
        <f t="shared" si="24"/>
        <v>0</v>
      </c>
      <c r="AW55" s="65">
        <f t="shared" si="11"/>
        <v>0</v>
      </c>
      <c r="AX55" s="66">
        <f t="shared" si="12"/>
        <v>0</v>
      </c>
      <c r="AY55" s="64"/>
      <c r="AZ55" s="65">
        <f t="shared" si="13"/>
        <v>0</v>
      </c>
      <c r="BA55" s="65">
        <f t="shared" si="14"/>
        <v>0</v>
      </c>
      <c r="BB55" s="65">
        <f t="shared" si="25"/>
        <v>0</v>
      </c>
      <c r="BC55" s="65">
        <f t="shared" si="15"/>
        <v>0</v>
      </c>
      <c r="BD55" s="66">
        <f t="shared" si="16"/>
        <v>0</v>
      </c>
      <c r="BE55" s="64"/>
      <c r="BF55" s="65">
        <f t="shared" si="17"/>
        <v>0</v>
      </c>
      <c r="BG55" s="65">
        <f t="shared" si="18"/>
        <v>0</v>
      </c>
      <c r="BH55" s="65">
        <f t="shared" si="26"/>
        <v>0</v>
      </c>
      <c r="BI55" s="65">
        <f t="shared" si="19"/>
        <v>0</v>
      </c>
      <c r="BJ55" s="66">
        <f t="shared" si="20"/>
        <v>0</v>
      </c>
      <c r="BK55" s="72">
        <f t="shared" si="27"/>
        <v>0</v>
      </c>
    </row>
    <row r="56" spans="1:63" ht="15.75" customHeight="1">
      <c r="A56" s="4" t="s">
        <v>56</v>
      </c>
      <c r="B56" s="68">
        <f t="shared" si="21"/>
        <v>553</v>
      </c>
      <c r="C56" s="39">
        <f>SUM(C57:C59)</f>
        <v>121</v>
      </c>
      <c r="D56" s="39">
        <f aca="true" t="shared" si="38" ref="D56:AF56">SUM(D57:D59)</f>
        <v>53</v>
      </c>
      <c r="E56" s="39">
        <f t="shared" si="38"/>
        <v>0</v>
      </c>
      <c r="F56" s="39">
        <f t="shared" si="38"/>
        <v>0</v>
      </c>
      <c r="G56" s="39">
        <f t="shared" si="38"/>
        <v>0</v>
      </c>
      <c r="H56" s="39">
        <f t="shared" si="38"/>
        <v>1</v>
      </c>
      <c r="I56" s="39">
        <f t="shared" si="38"/>
        <v>120</v>
      </c>
      <c r="J56" s="39">
        <f t="shared" si="38"/>
        <v>54</v>
      </c>
      <c r="K56" s="39">
        <f t="shared" si="38"/>
        <v>0</v>
      </c>
      <c r="L56" s="39">
        <f t="shared" si="38"/>
        <v>0</v>
      </c>
      <c r="M56" s="39">
        <f t="shared" si="38"/>
        <v>0</v>
      </c>
      <c r="N56" s="39">
        <f t="shared" si="38"/>
        <v>1</v>
      </c>
      <c r="O56" s="39">
        <f t="shared" si="38"/>
        <v>92</v>
      </c>
      <c r="P56" s="39">
        <f t="shared" si="38"/>
        <v>49</v>
      </c>
      <c r="Q56" s="39">
        <f t="shared" si="38"/>
        <v>0</v>
      </c>
      <c r="R56" s="39">
        <f t="shared" si="38"/>
        <v>0</v>
      </c>
      <c r="S56" s="39">
        <f t="shared" si="38"/>
        <v>0</v>
      </c>
      <c r="T56" s="39">
        <f t="shared" si="38"/>
        <v>0</v>
      </c>
      <c r="U56" s="39">
        <f t="shared" si="38"/>
        <v>110</v>
      </c>
      <c r="V56" s="39">
        <f t="shared" si="38"/>
        <v>63</v>
      </c>
      <c r="W56" s="39">
        <f t="shared" si="38"/>
        <v>0</v>
      </c>
      <c r="X56" s="39">
        <f t="shared" si="38"/>
        <v>0</v>
      </c>
      <c r="Y56" s="39">
        <f t="shared" si="38"/>
        <v>0</v>
      </c>
      <c r="Z56" s="39">
        <f t="shared" si="38"/>
        <v>0</v>
      </c>
      <c r="AA56" s="39">
        <f t="shared" si="38"/>
        <v>110</v>
      </c>
      <c r="AB56" s="39">
        <f t="shared" si="38"/>
        <v>58</v>
      </c>
      <c r="AC56" s="39">
        <f t="shared" si="38"/>
        <v>0</v>
      </c>
      <c r="AD56" s="39">
        <f t="shared" si="38"/>
        <v>0</v>
      </c>
      <c r="AE56" s="39">
        <f t="shared" si="38"/>
        <v>0</v>
      </c>
      <c r="AF56" s="39">
        <f t="shared" si="38"/>
        <v>1</v>
      </c>
      <c r="AG56" s="64"/>
      <c r="AH56" s="65">
        <f t="shared" si="1"/>
        <v>0</v>
      </c>
      <c r="AI56" s="65">
        <f t="shared" si="2"/>
        <v>0</v>
      </c>
      <c r="AJ56" s="65">
        <f t="shared" si="22"/>
        <v>0</v>
      </c>
      <c r="AK56" s="65">
        <f t="shared" si="3"/>
        <v>0</v>
      </c>
      <c r="AL56" s="66">
        <f t="shared" si="4"/>
        <v>0</v>
      </c>
      <c r="AM56" s="64"/>
      <c r="AN56" s="65">
        <f t="shared" si="5"/>
        <v>0</v>
      </c>
      <c r="AO56" s="65">
        <f t="shared" si="6"/>
        <v>0</v>
      </c>
      <c r="AP56" s="65">
        <f t="shared" si="23"/>
        <v>0</v>
      </c>
      <c r="AQ56" s="65">
        <f t="shared" si="7"/>
        <v>0</v>
      </c>
      <c r="AR56" s="66">
        <f t="shared" si="8"/>
        <v>0</v>
      </c>
      <c r="AS56" s="64"/>
      <c r="AT56" s="65">
        <f t="shared" si="9"/>
        <v>0</v>
      </c>
      <c r="AU56" s="65">
        <f t="shared" si="10"/>
        <v>0</v>
      </c>
      <c r="AV56" s="65">
        <f t="shared" si="24"/>
        <v>0</v>
      </c>
      <c r="AW56" s="65">
        <f t="shared" si="11"/>
        <v>0</v>
      </c>
      <c r="AX56" s="66">
        <f t="shared" si="12"/>
        <v>0</v>
      </c>
      <c r="AY56" s="64"/>
      <c r="AZ56" s="65">
        <f t="shared" si="13"/>
        <v>0</v>
      </c>
      <c r="BA56" s="65">
        <f t="shared" si="14"/>
        <v>0</v>
      </c>
      <c r="BB56" s="65">
        <f t="shared" si="25"/>
        <v>0</v>
      </c>
      <c r="BC56" s="65">
        <f t="shared" si="15"/>
        <v>0</v>
      </c>
      <c r="BD56" s="66">
        <f t="shared" si="16"/>
        <v>0</v>
      </c>
      <c r="BE56" s="64"/>
      <c r="BF56" s="65">
        <f t="shared" si="17"/>
        <v>0</v>
      </c>
      <c r="BG56" s="65">
        <f t="shared" si="18"/>
        <v>0</v>
      </c>
      <c r="BH56" s="65">
        <f t="shared" si="26"/>
        <v>0</v>
      </c>
      <c r="BI56" s="65">
        <f t="shared" si="19"/>
        <v>0</v>
      </c>
      <c r="BJ56" s="66">
        <f t="shared" si="20"/>
        <v>0</v>
      </c>
      <c r="BK56" s="72">
        <f t="shared" si="27"/>
        <v>0</v>
      </c>
    </row>
    <row r="57" spans="1:63" ht="15.75" customHeight="1">
      <c r="A57" s="3" t="s">
        <v>18</v>
      </c>
      <c r="B57" s="67">
        <f t="shared" si="21"/>
        <v>65</v>
      </c>
      <c r="C57" s="34">
        <v>13</v>
      </c>
      <c r="D57" s="34">
        <v>10</v>
      </c>
      <c r="E57" s="34"/>
      <c r="F57" s="34"/>
      <c r="G57" s="34"/>
      <c r="H57" s="35"/>
      <c r="I57" s="34">
        <v>18</v>
      </c>
      <c r="J57" s="34">
        <v>16</v>
      </c>
      <c r="K57" s="34"/>
      <c r="L57" s="34"/>
      <c r="M57" s="34"/>
      <c r="N57" s="35"/>
      <c r="O57" s="34">
        <v>15</v>
      </c>
      <c r="P57" s="34">
        <v>14</v>
      </c>
      <c r="Q57" s="34"/>
      <c r="R57" s="34"/>
      <c r="S57" s="34"/>
      <c r="T57" s="35"/>
      <c r="U57" s="34">
        <v>8</v>
      </c>
      <c r="V57" s="34">
        <v>7</v>
      </c>
      <c r="W57" s="34"/>
      <c r="X57" s="34"/>
      <c r="Y57" s="34"/>
      <c r="Z57" s="35"/>
      <c r="AA57" s="34">
        <v>11</v>
      </c>
      <c r="AB57" s="34">
        <v>11</v>
      </c>
      <c r="AC57" s="34"/>
      <c r="AD57" s="34"/>
      <c r="AE57" s="34"/>
      <c r="AF57" s="34"/>
      <c r="AG57" s="64"/>
      <c r="AH57" s="65">
        <f t="shared" si="1"/>
        <v>0</v>
      </c>
      <c r="AI57" s="65">
        <f t="shared" si="2"/>
        <v>0</v>
      </c>
      <c r="AJ57" s="65">
        <f t="shared" si="22"/>
        <v>0</v>
      </c>
      <c r="AK57" s="65">
        <f t="shared" si="3"/>
        <v>0</v>
      </c>
      <c r="AL57" s="66">
        <f t="shared" si="4"/>
        <v>0</v>
      </c>
      <c r="AM57" s="64"/>
      <c r="AN57" s="65">
        <f t="shared" si="5"/>
        <v>0</v>
      </c>
      <c r="AO57" s="65">
        <f t="shared" si="6"/>
        <v>0</v>
      </c>
      <c r="AP57" s="65">
        <f t="shared" si="23"/>
        <v>0</v>
      </c>
      <c r="AQ57" s="65">
        <f t="shared" si="7"/>
        <v>0</v>
      </c>
      <c r="AR57" s="66">
        <f t="shared" si="8"/>
        <v>0</v>
      </c>
      <c r="AS57" s="64"/>
      <c r="AT57" s="65">
        <f t="shared" si="9"/>
        <v>0</v>
      </c>
      <c r="AU57" s="65">
        <f t="shared" si="10"/>
        <v>0</v>
      </c>
      <c r="AV57" s="65">
        <f t="shared" si="24"/>
        <v>0</v>
      </c>
      <c r="AW57" s="65">
        <f t="shared" si="11"/>
        <v>0</v>
      </c>
      <c r="AX57" s="66">
        <f t="shared" si="12"/>
        <v>0</v>
      </c>
      <c r="AY57" s="64"/>
      <c r="AZ57" s="65">
        <f t="shared" si="13"/>
        <v>0</v>
      </c>
      <c r="BA57" s="65">
        <f t="shared" si="14"/>
        <v>0</v>
      </c>
      <c r="BB57" s="65">
        <f t="shared" si="25"/>
        <v>0</v>
      </c>
      <c r="BC57" s="65">
        <f t="shared" si="15"/>
        <v>0</v>
      </c>
      <c r="BD57" s="66">
        <f t="shared" si="16"/>
        <v>0</v>
      </c>
      <c r="BE57" s="64"/>
      <c r="BF57" s="65">
        <f t="shared" si="17"/>
        <v>0</v>
      </c>
      <c r="BG57" s="65">
        <f t="shared" si="18"/>
        <v>0</v>
      </c>
      <c r="BH57" s="65">
        <f t="shared" si="26"/>
        <v>0</v>
      </c>
      <c r="BI57" s="65">
        <f t="shared" si="19"/>
        <v>0</v>
      </c>
      <c r="BJ57" s="66">
        <f t="shared" si="20"/>
        <v>0</v>
      </c>
      <c r="BK57" s="72">
        <f t="shared" si="27"/>
        <v>0</v>
      </c>
    </row>
    <row r="58" spans="1:63" ht="15.75" customHeight="1">
      <c r="A58" s="3" t="s">
        <v>19</v>
      </c>
      <c r="B58" s="67">
        <f t="shared" si="21"/>
        <v>487</v>
      </c>
      <c r="C58" s="34">
        <v>107</v>
      </c>
      <c r="D58" s="34">
        <v>43</v>
      </c>
      <c r="E58" s="34"/>
      <c r="F58" s="34"/>
      <c r="G58" s="34"/>
      <c r="H58" s="35"/>
      <c r="I58" s="34">
        <v>102</v>
      </c>
      <c r="J58" s="34">
        <v>38</v>
      </c>
      <c r="K58" s="34"/>
      <c r="L58" s="34"/>
      <c r="M58" s="34"/>
      <c r="N58" s="35">
        <v>1</v>
      </c>
      <c r="O58" s="34">
        <v>77</v>
      </c>
      <c r="P58" s="34">
        <v>35</v>
      </c>
      <c r="Q58" s="34"/>
      <c r="R58" s="34"/>
      <c r="S58" s="34"/>
      <c r="T58" s="35"/>
      <c r="U58" s="34">
        <v>102</v>
      </c>
      <c r="V58" s="34">
        <v>56</v>
      </c>
      <c r="W58" s="34"/>
      <c r="X58" s="34"/>
      <c r="Y58" s="34"/>
      <c r="Z58" s="35"/>
      <c r="AA58" s="34">
        <v>99</v>
      </c>
      <c r="AB58" s="34">
        <v>47</v>
      </c>
      <c r="AC58" s="34"/>
      <c r="AD58" s="34"/>
      <c r="AE58" s="34"/>
      <c r="AF58" s="34">
        <v>1</v>
      </c>
      <c r="AG58" s="64"/>
      <c r="AH58" s="65">
        <f t="shared" si="1"/>
        <v>0</v>
      </c>
      <c r="AI58" s="65">
        <f t="shared" si="2"/>
        <v>0</v>
      </c>
      <c r="AJ58" s="65">
        <f t="shared" si="22"/>
        <v>0</v>
      </c>
      <c r="AK58" s="65">
        <f t="shared" si="3"/>
        <v>0</v>
      </c>
      <c r="AL58" s="66">
        <f t="shared" si="4"/>
        <v>0</v>
      </c>
      <c r="AM58" s="64"/>
      <c r="AN58" s="65">
        <f t="shared" si="5"/>
        <v>0</v>
      </c>
      <c r="AO58" s="65">
        <f t="shared" si="6"/>
        <v>0</v>
      </c>
      <c r="AP58" s="65">
        <f t="shared" si="23"/>
        <v>0</v>
      </c>
      <c r="AQ58" s="65">
        <f t="shared" si="7"/>
        <v>0</v>
      </c>
      <c r="AR58" s="66">
        <f t="shared" si="8"/>
        <v>0</v>
      </c>
      <c r="AS58" s="64"/>
      <c r="AT58" s="65">
        <f t="shared" si="9"/>
        <v>0</v>
      </c>
      <c r="AU58" s="65">
        <f t="shared" si="10"/>
        <v>0</v>
      </c>
      <c r="AV58" s="65">
        <f t="shared" si="24"/>
        <v>0</v>
      </c>
      <c r="AW58" s="65">
        <f t="shared" si="11"/>
        <v>0</v>
      </c>
      <c r="AX58" s="66">
        <f t="shared" si="12"/>
        <v>0</v>
      </c>
      <c r="AY58" s="64"/>
      <c r="AZ58" s="65">
        <f t="shared" si="13"/>
        <v>0</v>
      </c>
      <c r="BA58" s="65">
        <f t="shared" si="14"/>
        <v>0</v>
      </c>
      <c r="BB58" s="65">
        <f t="shared" si="25"/>
        <v>0</v>
      </c>
      <c r="BC58" s="65">
        <f t="shared" si="15"/>
        <v>0</v>
      </c>
      <c r="BD58" s="66">
        <f t="shared" si="16"/>
        <v>0</v>
      </c>
      <c r="BE58" s="64"/>
      <c r="BF58" s="65">
        <f t="shared" si="17"/>
        <v>0</v>
      </c>
      <c r="BG58" s="65">
        <f t="shared" si="18"/>
        <v>0</v>
      </c>
      <c r="BH58" s="65">
        <f t="shared" si="26"/>
        <v>0</v>
      </c>
      <c r="BI58" s="65">
        <f t="shared" si="19"/>
        <v>0</v>
      </c>
      <c r="BJ58" s="66">
        <f t="shared" si="20"/>
        <v>0</v>
      </c>
      <c r="BK58" s="72">
        <f t="shared" si="27"/>
        <v>0</v>
      </c>
    </row>
    <row r="59" spans="1:63" ht="15.75" customHeight="1">
      <c r="A59" s="3" t="s">
        <v>20</v>
      </c>
      <c r="B59" s="69">
        <f t="shared" si="21"/>
        <v>1</v>
      </c>
      <c r="C59" s="34">
        <v>1</v>
      </c>
      <c r="D59" s="34"/>
      <c r="E59" s="34"/>
      <c r="F59" s="34"/>
      <c r="G59" s="34"/>
      <c r="H59" s="37">
        <v>1</v>
      </c>
      <c r="I59" s="34"/>
      <c r="J59" s="34"/>
      <c r="K59" s="34"/>
      <c r="L59" s="34"/>
      <c r="M59" s="34"/>
      <c r="N59" s="37"/>
      <c r="O59" s="34"/>
      <c r="P59" s="34"/>
      <c r="Q59" s="34"/>
      <c r="R59" s="34"/>
      <c r="S59" s="34"/>
      <c r="T59" s="37"/>
      <c r="U59" s="34"/>
      <c r="V59" s="34"/>
      <c r="W59" s="34"/>
      <c r="X59" s="34"/>
      <c r="Y59" s="34"/>
      <c r="Z59" s="37"/>
      <c r="AA59" s="34"/>
      <c r="AB59" s="34"/>
      <c r="AC59" s="34"/>
      <c r="AD59" s="34"/>
      <c r="AE59" s="34"/>
      <c r="AF59" s="36"/>
      <c r="AG59" s="64"/>
      <c r="AH59" s="65">
        <f t="shared" si="1"/>
        <v>0</v>
      </c>
      <c r="AI59" s="65">
        <f t="shared" si="2"/>
        <v>0</v>
      </c>
      <c r="AJ59" s="65">
        <f t="shared" si="22"/>
        <v>0</v>
      </c>
      <c r="AK59" s="65">
        <f t="shared" si="3"/>
        <v>0</v>
      </c>
      <c r="AL59" s="66">
        <f t="shared" si="4"/>
        <v>0</v>
      </c>
      <c r="AM59" s="64"/>
      <c r="AN59" s="65">
        <f t="shared" si="5"/>
        <v>0</v>
      </c>
      <c r="AO59" s="65">
        <f t="shared" si="6"/>
        <v>0</v>
      </c>
      <c r="AP59" s="65">
        <f t="shared" si="23"/>
        <v>0</v>
      </c>
      <c r="AQ59" s="65">
        <f t="shared" si="7"/>
        <v>0</v>
      </c>
      <c r="AR59" s="66">
        <f t="shared" si="8"/>
        <v>0</v>
      </c>
      <c r="AS59" s="64"/>
      <c r="AT59" s="65">
        <f t="shared" si="9"/>
        <v>0</v>
      </c>
      <c r="AU59" s="65">
        <f t="shared" si="10"/>
        <v>0</v>
      </c>
      <c r="AV59" s="65">
        <f t="shared" si="24"/>
        <v>0</v>
      </c>
      <c r="AW59" s="65">
        <f t="shared" si="11"/>
        <v>0</v>
      </c>
      <c r="AX59" s="66">
        <f t="shared" si="12"/>
        <v>0</v>
      </c>
      <c r="AY59" s="64"/>
      <c r="AZ59" s="65">
        <f t="shared" si="13"/>
        <v>0</v>
      </c>
      <c r="BA59" s="65">
        <f t="shared" si="14"/>
        <v>0</v>
      </c>
      <c r="BB59" s="65">
        <f t="shared" si="25"/>
        <v>0</v>
      </c>
      <c r="BC59" s="65">
        <f t="shared" si="15"/>
        <v>0</v>
      </c>
      <c r="BD59" s="66">
        <f t="shared" si="16"/>
        <v>0</v>
      </c>
      <c r="BE59" s="64"/>
      <c r="BF59" s="65">
        <f t="shared" si="17"/>
        <v>0</v>
      </c>
      <c r="BG59" s="65">
        <f t="shared" si="18"/>
        <v>0</v>
      </c>
      <c r="BH59" s="65">
        <f t="shared" si="26"/>
        <v>0</v>
      </c>
      <c r="BI59" s="65">
        <f t="shared" si="19"/>
        <v>0</v>
      </c>
      <c r="BJ59" s="66">
        <f t="shared" si="20"/>
        <v>0</v>
      </c>
      <c r="BK59" s="72">
        <f t="shared" si="27"/>
        <v>0</v>
      </c>
    </row>
    <row r="60" spans="1:63" ht="15.75" customHeight="1">
      <c r="A60" s="4" t="s">
        <v>57</v>
      </c>
      <c r="B60" s="68">
        <f t="shared" si="21"/>
        <v>544</v>
      </c>
      <c r="C60" s="39">
        <f>SUM(C61:C63)</f>
        <v>121</v>
      </c>
      <c r="D60" s="39">
        <f aca="true" t="shared" si="39" ref="D60:AF60">SUM(D61:D63)</f>
        <v>53</v>
      </c>
      <c r="E60" s="39">
        <f t="shared" si="39"/>
        <v>0</v>
      </c>
      <c r="F60" s="39">
        <f t="shared" si="39"/>
        <v>0</v>
      </c>
      <c r="G60" s="39">
        <f t="shared" si="39"/>
        <v>0</v>
      </c>
      <c r="H60" s="39">
        <f t="shared" si="39"/>
        <v>1</v>
      </c>
      <c r="I60" s="39">
        <f t="shared" si="39"/>
        <v>120</v>
      </c>
      <c r="J60" s="39">
        <f t="shared" si="39"/>
        <v>54</v>
      </c>
      <c r="K60" s="39">
        <f t="shared" si="39"/>
        <v>0</v>
      </c>
      <c r="L60" s="39">
        <f t="shared" si="39"/>
        <v>0</v>
      </c>
      <c r="M60" s="39">
        <f t="shared" si="39"/>
        <v>0</v>
      </c>
      <c r="N60" s="39">
        <f t="shared" si="39"/>
        <v>1</v>
      </c>
      <c r="O60" s="39">
        <f t="shared" si="39"/>
        <v>92</v>
      </c>
      <c r="P60" s="39">
        <f t="shared" si="39"/>
        <v>49</v>
      </c>
      <c r="Q60" s="39">
        <f t="shared" si="39"/>
        <v>0</v>
      </c>
      <c r="R60" s="39">
        <f t="shared" si="39"/>
        <v>0</v>
      </c>
      <c r="S60" s="39">
        <f t="shared" si="39"/>
        <v>0</v>
      </c>
      <c r="T60" s="39">
        <f t="shared" si="39"/>
        <v>0</v>
      </c>
      <c r="U60" s="39">
        <f t="shared" si="39"/>
        <v>110</v>
      </c>
      <c r="V60" s="39">
        <f t="shared" si="39"/>
        <v>63</v>
      </c>
      <c r="W60" s="39">
        <f t="shared" si="39"/>
        <v>0</v>
      </c>
      <c r="X60" s="39">
        <f t="shared" si="39"/>
        <v>0</v>
      </c>
      <c r="Y60" s="39">
        <f t="shared" si="39"/>
        <v>0</v>
      </c>
      <c r="Z60" s="39">
        <f t="shared" si="39"/>
        <v>0</v>
      </c>
      <c r="AA60" s="39">
        <f t="shared" si="39"/>
        <v>101</v>
      </c>
      <c r="AB60" s="39">
        <f t="shared" si="39"/>
        <v>56</v>
      </c>
      <c r="AC60" s="39">
        <f t="shared" si="39"/>
        <v>0</v>
      </c>
      <c r="AD60" s="39">
        <f t="shared" si="39"/>
        <v>0</v>
      </c>
      <c r="AE60" s="39">
        <f t="shared" si="39"/>
        <v>0</v>
      </c>
      <c r="AF60" s="39">
        <f t="shared" si="39"/>
        <v>1</v>
      </c>
      <c r="AG60" s="64"/>
      <c r="AH60" s="65">
        <f t="shared" si="1"/>
        <v>0</v>
      </c>
      <c r="AI60" s="65">
        <f t="shared" si="2"/>
        <v>0</v>
      </c>
      <c r="AJ60" s="65">
        <f t="shared" si="22"/>
        <v>0</v>
      </c>
      <c r="AK60" s="65">
        <f t="shared" si="3"/>
        <v>0</v>
      </c>
      <c r="AL60" s="66">
        <f t="shared" si="4"/>
        <v>0</v>
      </c>
      <c r="AM60" s="64"/>
      <c r="AN60" s="65">
        <f t="shared" si="5"/>
        <v>0</v>
      </c>
      <c r="AO60" s="65">
        <f t="shared" si="6"/>
        <v>0</v>
      </c>
      <c r="AP60" s="65">
        <f t="shared" si="23"/>
        <v>0</v>
      </c>
      <c r="AQ60" s="65">
        <f t="shared" si="7"/>
        <v>0</v>
      </c>
      <c r="AR60" s="66">
        <f t="shared" si="8"/>
        <v>0</v>
      </c>
      <c r="AS60" s="64"/>
      <c r="AT60" s="65">
        <f t="shared" si="9"/>
        <v>0</v>
      </c>
      <c r="AU60" s="65">
        <f t="shared" si="10"/>
        <v>0</v>
      </c>
      <c r="AV60" s="65">
        <f t="shared" si="24"/>
        <v>0</v>
      </c>
      <c r="AW60" s="65">
        <f t="shared" si="11"/>
        <v>0</v>
      </c>
      <c r="AX60" s="66">
        <f t="shared" si="12"/>
        <v>0</v>
      </c>
      <c r="AY60" s="64"/>
      <c r="AZ60" s="65">
        <f t="shared" si="13"/>
        <v>0</v>
      </c>
      <c r="BA60" s="65">
        <f t="shared" si="14"/>
        <v>0</v>
      </c>
      <c r="BB60" s="65">
        <f t="shared" si="25"/>
        <v>0</v>
      </c>
      <c r="BC60" s="65">
        <f t="shared" si="15"/>
        <v>0</v>
      </c>
      <c r="BD60" s="66">
        <f t="shared" si="16"/>
        <v>0</v>
      </c>
      <c r="BE60" s="64"/>
      <c r="BF60" s="65">
        <f t="shared" si="17"/>
        <v>0</v>
      </c>
      <c r="BG60" s="65">
        <f t="shared" si="18"/>
        <v>0</v>
      </c>
      <c r="BH60" s="65">
        <f t="shared" si="26"/>
        <v>0</v>
      </c>
      <c r="BI60" s="65">
        <f t="shared" si="19"/>
        <v>0</v>
      </c>
      <c r="BJ60" s="66">
        <f t="shared" si="20"/>
        <v>0</v>
      </c>
      <c r="BK60" s="72">
        <f t="shared" si="27"/>
        <v>0</v>
      </c>
    </row>
    <row r="61" spans="1:63" ht="15.75" customHeight="1">
      <c r="A61" s="3" t="s">
        <v>18</v>
      </c>
      <c r="B61" s="67">
        <f t="shared" si="21"/>
        <v>117</v>
      </c>
      <c r="C61" s="34">
        <v>26</v>
      </c>
      <c r="D61" s="34">
        <v>15</v>
      </c>
      <c r="E61" s="34"/>
      <c r="F61" s="34"/>
      <c r="G61" s="34"/>
      <c r="H61" s="34"/>
      <c r="I61" s="34">
        <v>23</v>
      </c>
      <c r="J61" s="34">
        <v>14</v>
      </c>
      <c r="K61" s="34"/>
      <c r="L61" s="34"/>
      <c r="M61" s="34"/>
      <c r="N61" s="34"/>
      <c r="O61" s="34">
        <v>19</v>
      </c>
      <c r="P61" s="34">
        <v>11</v>
      </c>
      <c r="Q61" s="34"/>
      <c r="R61" s="34"/>
      <c r="S61" s="34"/>
      <c r="T61" s="34"/>
      <c r="U61" s="34">
        <v>26</v>
      </c>
      <c r="V61" s="34">
        <v>18</v>
      </c>
      <c r="W61" s="34"/>
      <c r="X61" s="34"/>
      <c r="Y61" s="34"/>
      <c r="Z61" s="34"/>
      <c r="AA61" s="34">
        <v>23</v>
      </c>
      <c r="AB61" s="34">
        <v>16</v>
      </c>
      <c r="AC61" s="34"/>
      <c r="AD61" s="34"/>
      <c r="AE61" s="34"/>
      <c r="AF61" s="34"/>
      <c r="AG61" s="64"/>
      <c r="AH61" s="65">
        <f t="shared" si="1"/>
        <v>0</v>
      </c>
      <c r="AI61" s="65">
        <f t="shared" si="2"/>
        <v>0</v>
      </c>
      <c r="AJ61" s="65">
        <f t="shared" si="22"/>
        <v>0</v>
      </c>
      <c r="AK61" s="65">
        <f t="shared" si="3"/>
        <v>0</v>
      </c>
      <c r="AL61" s="66">
        <f t="shared" si="4"/>
        <v>0</v>
      </c>
      <c r="AM61" s="64"/>
      <c r="AN61" s="65">
        <f t="shared" si="5"/>
        <v>0</v>
      </c>
      <c r="AO61" s="65">
        <f t="shared" si="6"/>
        <v>0</v>
      </c>
      <c r="AP61" s="65">
        <f t="shared" si="23"/>
        <v>0</v>
      </c>
      <c r="AQ61" s="65">
        <f t="shared" si="7"/>
        <v>0</v>
      </c>
      <c r="AR61" s="66">
        <f t="shared" si="8"/>
        <v>0</v>
      </c>
      <c r="AS61" s="64"/>
      <c r="AT61" s="65">
        <f t="shared" si="9"/>
        <v>0</v>
      </c>
      <c r="AU61" s="65">
        <f t="shared" si="10"/>
        <v>0</v>
      </c>
      <c r="AV61" s="65">
        <f t="shared" si="24"/>
        <v>0</v>
      </c>
      <c r="AW61" s="65">
        <f t="shared" si="11"/>
        <v>0</v>
      </c>
      <c r="AX61" s="66">
        <f t="shared" si="12"/>
        <v>0</v>
      </c>
      <c r="AY61" s="64"/>
      <c r="AZ61" s="65">
        <f t="shared" si="13"/>
        <v>0</v>
      </c>
      <c r="BA61" s="65">
        <f t="shared" si="14"/>
        <v>0</v>
      </c>
      <c r="BB61" s="65">
        <f t="shared" si="25"/>
        <v>0</v>
      </c>
      <c r="BC61" s="65">
        <f t="shared" si="15"/>
        <v>0</v>
      </c>
      <c r="BD61" s="66">
        <f t="shared" si="16"/>
        <v>0</v>
      </c>
      <c r="BE61" s="64"/>
      <c r="BF61" s="65">
        <f t="shared" si="17"/>
        <v>0</v>
      </c>
      <c r="BG61" s="65">
        <f t="shared" si="18"/>
        <v>0</v>
      </c>
      <c r="BH61" s="65">
        <f t="shared" si="26"/>
        <v>0</v>
      </c>
      <c r="BI61" s="65">
        <f t="shared" si="19"/>
        <v>0</v>
      </c>
      <c r="BJ61" s="66">
        <f t="shared" si="20"/>
        <v>0</v>
      </c>
      <c r="BK61" s="72">
        <f t="shared" si="27"/>
        <v>0</v>
      </c>
    </row>
    <row r="62" spans="1:63" ht="15.75" customHeight="1">
      <c r="A62" s="3" t="s">
        <v>19</v>
      </c>
      <c r="B62" s="67">
        <f t="shared" si="21"/>
        <v>426</v>
      </c>
      <c r="C62" s="34">
        <v>94</v>
      </c>
      <c r="D62" s="34">
        <v>38</v>
      </c>
      <c r="E62" s="34"/>
      <c r="F62" s="34"/>
      <c r="G62" s="34"/>
      <c r="H62" s="34"/>
      <c r="I62" s="34">
        <v>97</v>
      </c>
      <c r="J62" s="34">
        <v>40</v>
      </c>
      <c r="K62" s="34"/>
      <c r="L62" s="34"/>
      <c r="M62" s="34"/>
      <c r="N62" s="34">
        <v>1</v>
      </c>
      <c r="O62" s="34">
        <v>73</v>
      </c>
      <c r="P62" s="34">
        <v>38</v>
      </c>
      <c r="Q62" s="34"/>
      <c r="R62" s="34"/>
      <c r="S62" s="34"/>
      <c r="T62" s="34"/>
      <c r="U62" s="34">
        <v>84</v>
      </c>
      <c r="V62" s="34">
        <v>45</v>
      </c>
      <c r="W62" s="34"/>
      <c r="X62" s="34"/>
      <c r="Y62" s="34"/>
      <c r="Z62" s="34"/>
      <c r="AA62" s="34">
        <v>78</v>
      </c>
      <c r="AB62" s="34">
        <v>40</v>
      </c>
      <c r="AC62" s="34"/>
      <c r="AD62" s="34"/>
      <c r="AE62" s="34"/>
      <c r="AF62" s="34">
        <v>1</v>
      </c>
      <c r="AG62" s="64"/>
      <c r="AH62" s="65">
        <f t="shared" si="1"/>
        <v>0</v>
      </c>
      <c r="AI62" s="65">
        <f t="shared" si="2"/>
        <v>0</v>
      </c>
      <c r="AJ62" s="65">
        <f t="shared" si="22"/>
        <v>0</v>
      </c>
      <c r="AK62" s="65">
        <f t="shared" si="3"/>
        <v>0</v>
      </c>
      <c r="AL62" s="66">
        <f t="shared" si="4"/>
        <v>0</v>
      </c>
      <c r="AM62" s="64"/>
      <c r="AN62" s="65">
        <f t="shared" si="5"/>
        <v>0</v>
      </c>
      <c r="AO62" s="65">
        <f t="shared" si="6"/>
        <v>0</v>
      </c>
      <c r="AP62" s="65">
        <f t="shared" si="23"/>
        <v>0</v>
      </c>
      <c r="AQ62" s="65">
        <f t="shared" si="7"/>
        <v>0</v>
      </c>
      <c r="AR62" s="66">
        <f t="shared" si="8"/>
        <v>0</v>
      </c>
      <c r="AS62" s="64"/>
      <c r="AT62" s="65">
        <f t="shared" si="9"/>
        <v>0</v>
      </c>
      <c r="AU62" s="65">
        <f t="shared" si="10"/>
        <v>0</v>
      </c>
      <c r="AV62" s="65">
        <f t="shared" si="24"/>
        <v>0</v>
      </c>
      <c r="AW62" s="65">
        <f t="shared" si="11"/>
        <v>0</v>
      </c>
      <c r="AX62" s="66">
        <f t="shared" si="12"/>
        <v>0</v>
      </c>
      <c r="AY62" s="64"/>
      <c r="AZ62" s="65">
        <f t="shared" si="13"/>
        <v>0</v>
      </c>
      <c r="BA62" s="65">
        <f t="shared" si="14"/>
        <v>0</v>
      </c>
      <c r="BB62" s="65">
        <f t="shared" si="25"/>
        <v>0</v>
      </c>
      <c r="BC62" s="65">
        <f t="shared" si="15"/>
        <v>0</v>
      </c>
      <c r="BD62" s="66">
        <f t="shared" si="16"/>
        <v>0</v>
      </c>
      <c r="BE62" s="64"/>
      <c r="BF62" s="65">
        <f t="shared" si="17"/>
        <v>0</v>
      </c>
      <c r="BG62" s="65">
        <f t="shared" si="18"/>
        <v>0</v>
      </c>
      <c r="BH62" s="65">
        <f t="shared" si="26"/>
        <v>0</v>
      </c>
      <c r="BI62" s="65">
        <f t="shared" si="19"/>
        <v>0</v>
      </c>
      <c r="BJ62" s="66">
        <f t="shared" si="20"/>
        <v>0</v>
      </c>
      <c r="BK62" s="72">
        <f t="shared" si="27"/>
        <v>0</v>
      </c>
    </row>
    <row r="63" spans="1:63" ht="15.75" customHeight="1">
      <c r="A63" s="5" t="s">
        <v>20</v>
      </c>
      <c r="B63" s="69">
        <f t="shared" si="21"/>
        <v>1</v>
      </c>
      <c r="C63" s="40">
        <v>1</v>
      </c>
      <c r="D63" s="40"/>
      <c r="E63" s="40"/>
      <c r="F63" s="40"/>
      <c r="G63" s="40"/>
      <c r="H63" s="40">
        <v>1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64"/>
      <c r="AH63" s="65">
        <f t="shared" si="1"/>
        <v>0</v>
      </c>
      <c r="AI63" s="65">
        <f t="shared" si="2"/>
        <v>0</v>
      </c>
      <c r="AJ63" s="65">
        <f t="shared" si="22"/>
        <v>0</v>
      </c>
      <c r="AK63" s="65">
        <f t="shared" si="3"/>
        <v>0</v>
      </c>
      <c r="AL63" s="66">
        <f t="shared" si="4"/>
        <v>0</v>
      </c>
      <c r="AM63" s="64"/>
      <c r="AN63" s="65">
        <f t="shared" si="5"/>
        <v>0</v>
      </c>
      <c r="AO63" s="65">
        <f t="shared" si="6"/>
        <v>0</v>
      </c>
      <c r="AP63" s="65">
        <f t="shared" si="23"/>
        <v>0</v>
      </c>
      <c r="AQ63" s="65">
        <f t="shared" si="7"/>
        <v>0</v>
      </c>
      <c r="AR63" s="66">
        <f t="shared" si="8"/>
        <v>0</v>
      </c>
      <c r="AS63" s="64"/>
      <c r="AT63" s="65">
        <f t="shared" si="9"/>
        <v>0</v>
      </c>
      <c r="AU63" s="65">
        <f t="shared" si="10"/>
        <v>0</v>
      </c>
      <c r="AV63" s="65">
        <f t="shared" si="24"/>
        <v>0</v>
      </c>
      <c r="AW63" s="65">
        <f t="shared" si="11"/>
        <v>0</v>
      </c>
      <c r="AX63" s="66">
        <f t="shared" si="12"/>
        <v>0</v>
      </c>
      <c r="AY63" s="64"/>
      <c r="AZ63" s="65">
        <f t="shared" si="13"/>
        <v>0</v>
      </c>
      <c r="BA63" s="65">
        <f t="shared" si="14"/>
        <v>0</v>
      </c>
      <c r="BB63" s="65">
        <f t="shared" si="25"/>
        <v>0</v>
      </c>
      <c r="BC63" s="65">
        <f t="shared" si="15"/>
        <v>0</v>
      </c>
      <c r="BD63" s="66">
        <f t="shared" si="16"/>
        <v>0</v>
      </c>
      <c r="BE63" s="64"/>
      <c r="BF63" s="65">
        <f t="shared" si="17"/>
        <v>0</v>
      </c>
      <c r="BG63" s="65">
        <f t="shared" si="18"/>
        <v>0</v>
      </c>
      <c r="BH63" s="65">
        <f t="shared" si="26"/>
        <v>0</v>
      </c>
      <c r="BI63" s="65">
        <f t="shared" si="19"/>
        <v>0</v>
      </c>
      <c r="BJ63" s="66">
        <f t="shared" si="20"/>
        <v>0</v>
      </c>
      <c r="BK63" s="72">
        <f t="shared" si="27"/>
        <v>0</v>
      </c>
    </row>
    <row r="64" spans="1:63" ht="15.75" customHeight="1">
      <c r="A64" s="4" t="s">
        <v>58</v>
      </c>
      <c r="B64" s="68">
        <f t="shared" si="21"/>
        <v>553</v>
      </c>
      <c r="C64" s="39">
        <f>SUM(C65:C67)</f>
        <v>121</v>
      </c>
      <c r="D64" s="39">
        <f aca="true" t="shared" si="40" ref="D64:AF64">SUM(D65:D67)</f>
        <v>53</v>
      </c>
      <c r="E64" s="39">
        <f t="shared" si="40"/>
        <v>0</v>
      </c>
      <c r="F64" s="39">
        <f t="shared" si="40"/>
        <v>0</v>
      </c>
      <c r="G64" s="39">
        <f t="shared" si="40"/>
        <v>0</v>
      </c>
      <c r="H64" s="39">
        <f t="shared" si="40"/>
        <v>1</v>
      </c>
      <c r="I64" s="39">
        <f t="shared" si="40"/>
        <v>120</v>
      </c>
      <c r="J64" s="39">
        <f t="shared" si="40"/>
        <v>54</v>
      </c>
      <c r="K64" s="39">
        <f t="shared" si="40"/>
        <v>0</v>
      </c>
      <c r="L64" s="39">
        <f t="shared" si="40"/>
        <v>0</v>
      </c>
      <c r="M64" s="39">
        <f t="shared" si="40"/>
        <v>0</v>
      </c>
      <c r="N64" s="39">
        <f t="shared" si="40"/>
        <v>1</v>
      </c>
      <c r="O64" s="39">
        <f t="shared" si="40"/>
        <v>92</v>
      </c>
      <c r="P64" s="39">
        <f t="shared" si="40"/>
        <v>49</v>
      </c>
      <c r="Q64" s="39">
        <f t="shared" si="40"/>
        <v>0</v>
      </c>
      <c r="R64" s="39">
        <f t="shared" si="40"/>
        <v>0</v>
      </c>
      <c r="S64" s="39">
        <f t="shared" si="40"/>
        <v>0</v>
      </c>
      <c r="T64" s="39">
        <f t="shared" si="40"/>
        <v>0</v>
      </c>
      <c r="U64" s="39">
        <f t="shared" si="40"/>
        <v>110</v>
      </c>
      <c r="V64" s="39">
        <f t="shared" si="40"/>
        <v>63</v>
      </c>
      <c r="W64" s="39">
        <f t="shared" si="40"/>
        <v>0</v>
      </c>
      <c r="X64" s="39">
        <f t="shared" si="40"/>
        <v>0</v>
      </c>
      <c r="Y64" s="39">
        <f t="shared" si="40"/>
        <v>0</v>
      </c>
      <c r="Z64" s="39">
        <f t="shared" si="40"/>
        <v>0</v>
      </c>
      <c r="AA64" s="39">
        <f t="shared" si="40"/>
        <v>110</v>
      </c>
      <c r="AB64" s="39">
        <f t="shared" si="40"/>
        <v>56</v>
      </c>
      <c r="AC64" s="39">
        <f t="shared" si="40"/>
        <v>0</v>
      </c>
      <c r="AD64" s="39">
        <f t="shared" si="40"/>
        <v>0</v>
      </c>
      <c r="AE64" s="39">
        <f t="shared" si="40"/>
        <v>0</v>
      </c>
      <c r="AF64" s="39">
        <f t="shared" si="40"/>
        <v>1</v>
      </c>
      <c r="AG64" s="64"/>
      <c r="AH64" s="65">
        <f t="shared" si="1"/>
        <v>0</v>
      </c>
      <c r="AI64" s="65">
        <f t="shared" si="2"/>
        <v>0</v>
      </c>
      <c r="AJ64" s="65">
        <f t="shared" si="22"/>
        <v>0</v>
      </c>
      <c r="AK64" s="65">
        <f t="shared" si="3"/>
        <v>0</v>
      </c>
      <c r="AL64" s="66">
        <f t="shared" si="4"/>
        <v>0</v>
      </c>
      <c r="AM64" s="64"/>
      <c r="AN64" s="65">
        <f t="shared" si="5"/>
        <v>0</v>
      </c>
      <c r="AO64" s="65">
        <f t="shared" si="6"/>
        <v>0</v>
      </c>
      <c r="AP64" s="65">
        <f t="shared" si="23"/>
        <v>0</v>
      </c>
      <c r="AQ64" s="65">
        <f t="shared" si="7"/>
        <v>0</v>
      </c>
      <c r="AR64" s="66">
        <f t="shared" si="8"/>
        <v>0</v>
      </c>
      <c r="AS64" s="64"/>
      <c r="AT64" s="65">
        <f t="shared" si="9"/>
        <v>0</v>
      </c>
      <c r="AU64" s="65">
        <f t="shared" si="10"/>
        <v>0</v>
      </c>
      <c r="AV64" s="65">
        <f t="shared" si="24"/>
        <v>0</v>
      </c>
      <c r="AW64" s="65">
        <f t="shared" si="11"/>
        <v>0</v>
      </c>
      <c r="AX64" s="66">
        <f t="shared" si="12"/>
        <v>0</v>
      </c>
      <c r="AY64" s="64"/>
      <c r="AZ64" s="65">
        <f t="shared" si="13"/>
        <v>0</v>
      </c>
      <c r="BA64" s="65">
        <f t="shared" si="14"/>
        <v>0</v>
      </c>
      <c r="BB64" s="65">
        <f t="shared" si="25"/>
        <v>0</v>
      </c>
      <c r="BC64" s="65">
        <f t="shared" si="15"/>
        <v>0</v>
      </c>
      <c r="BD64" s="66">
        <f t="shared" si="16"/>
        <v>0</v>
      </c>
      <c r="BE64" s="64"/>
      <c r="BF64" s="65">
        <f t="shared" si="17"/>
        <v>0</v>
      </c>
      <c r="BG64" s="65">
        <f t="shared" si="18"/>
        <v>0</v>
      </c>
      <c r="BH64" s="65">
        <f t="shared" si="26"/>
        <v>0</v>
      </c>
      <c r="BI64" s="65">
        <f t="shared" si="19"/>
        <v>0</v>
      </c>
      <c r="BJ64" s="66">
        <f t="shared" si="20"/>
        <v>0</v>
      </c>
      <c r="BK64" s="72">
        <f t="shared" si="27"/>
        <v>0</v>
      </c>
    </row>
    <row r="65" spans="1:63" ht="15.75" customHeight="1">
      <c r="A65" s="3" t="s">
        <v>18</v>
      </c>
      <c r="B65" s="67">
        <f t="shared" si="21"/>
        <v>191</v>
      </c>
      <c r="C65" s="34">
        <v>36</v>
      </c>
      <c r="D65" s="34">
        <v>15</v>
      </c>
      <c r="E65" s="34"/>
      <c r="F65" s="34"/>
      <c r="G65" s="34"/>
      <c r="H65" s="35"/>
      <c r="I65" s="34">
        <v>49</v>
      </c>
      <c r="J65" s="34">
        <v>25</v>
      </c>
      <c r="K65" s="34"/>
      <c r="L65" s="34"/>
      <c r="M65" s="34"/>
      <c r="N65" s="35"/>
      <c r="O65" s="34">
        <v>30</v>
      </c>
      <c r="P65" s="34">
        <v>20</v>
      </c>
      <c r="Q65" s="34"/>
      <c r="R65" s="34"/>
      <c r="S65" s="34"/>
      <c r="T65" s="35"/>
      <c r="U65" s="34">
        <v>30</v>
      </c>
      <c r="V65" s="34">
        <v>21</v>
      </c>
      <c r="W65" s="34"/>
      <c r="X65" s="34"/>
      <c r="Y65" s="34"/>
      <c r="Z65" s="35"/>
      <c r="AA65" s="34">
        <v>46</v>
      </c>
      <c r="AB65" s="34">
        <v>31</v>
      </c>
      <c r="AC65" s="34"/>
      <c r="AD65" s="34"/>
      <c r="AE65" s="34"/>
      <c r="AF65" s="34"/>
      <c r="AG65" s="64"/>
      <c r="AH65" s="65">
        <f t="shared" si="1"/>
        <v>0</v>
      </c>
      <c r="AI65" s="65">
        <f t="shared" si="2"/>
        <v>0</v>
      </c>
      <c r="AJ65" s="65">
        <f t="shared" si="22"/>
        <v>0</v>
      </c>
      <c r="AK65" s="65">
        <f t="shared" si="3"/>
        <v>0</v>
      </c>
      <c r="AL65" s="66">
        <f t="shared" si="4"/>
        <v>0</v>
      </c>
      <c r="AM65" s="64"/>
      <c r="AN65" s="65">
        <f t="shared" si="5"/>
        <v>0</v>
      </c>
      <c r="AO65" s="65">
        <f t="shared" si="6"/>
        <v>0</v>
      </c>
      <c r="AP65" s="65">
        <f t="shared" si="23"/>
        <v>0</v>
      </c>
      <c r="AQ65" s="65">
        <f t="shared" si="7"/>
        <v>0</v>
      </c>
      <c r="AR65" s="66">
        <f t="shared" si="8"/>
        <v>0</v>
      </c>
      <c r="AS65" s="64"/>
      <c r="AT65" s="65">
        <f t="shared" si="9"/>
        <v>0</v>
      </c>
      <c r="AU65" s="65">
        <f t="shared" si="10"/>
        <v>0</v>
      </c>
      <c r="AV65" s="65">
        <f t="shared" si="24"/>
        <v>0</v>
      </c>
      <c r="AW65" s="65">
        <f t="shared" si="11"/>
        <v>0</v>
      </c>
      <c r="AX65" s="66">
        <f t="shared" si="12"/>
        <v>0</v>
      </c>
      <c r="AY65" s="64"/>
      <c r="AZ65" s="65">
        <f t="shared" si="13"/>
        <v>0</v>
      </c>
      <c r="BA65" s="65">
        <f t="shared" si="14"/>
        <v>0</v>
      </c>
      <c r="BB65" s="65">
        <f t="shared" si="25"/>
        <v>0</v>
      </c>
      <c r="BC65" s="65">
        <f t="shared" si="15"/>
        <v>0</v>
      </c>
      <c r="BD65" s="66">
        <f t="shared" si="16"/>
        <v>0</v>
      </c>
      <c r="BE65" s="64"/>
      <c r="BF65" s="65">
        <f t="shared" si="17"/>
        <v>0</v>
      </c>
      <c r="BG65" s="65">
        <f t="shared" si="18"/>
        <v>0</v>
      </c>
      <c r="BH65" s="65">
        <f t="shared" si="26"/>
        <v>0</v>
      </c>
      <c r="BI65" s="65">
        <f t="shared" si="19"/>
        <v>0</v>
      </c>
      <c r="BJ65" s="66">
        <f t="shared" si="20"/>
        <v>0</v>
      </c>
      <c r="BK65" s="72">
        <f t="shared" si="27"/>
        <v>0</v>
      </c>
    </row>
    <row r="66" spans="1:63" ht="15.75" customHeight="1">
      <c r="A66" s="3" t="s">
        <v>19</v>
      </c>
      <c r="B66" s="67">
        <f t="shared" si="21"/>
        <v>361</v>
      </c>
      <c r="C66" s="34">
        <v>84</v>
      </c>
      <c r="D66" s="34">
        <v>38</v>
      </c>
      <c r="E66" s="34"/>
      <c r="F66" s="34"/>
      <c r="G66" s="34"/>
      <c r="H66" s="35"/>
      <c r="I66" s="34">
        <v>71</v>
      </c>
      <c r="J66" s="34">
        <v>29</v>
      </c>
      <c r="K66" s="34"/>
      <c r="L66" s="34"/>
      <c r="M66" s="34"/>
      <c r="N66" s="35">
        <v>1</v>
      </c>
      <c r="O66" s="34">
        <v>62</v>
      </c>
      <c r="P66" s="34">
        <v>29</v>
      </c>
      <c r="Q66" s="34"/>
      <c r="R66" s="34"/>
      <c r="S66" s="34"/>
      <c r="T66" s="35"/>
      <c r="U66" s="34">
        <v>80</v>
      </c>
      <c r="V66" s="34">
        <v>42</v>
      </c>
      <c r="W66" s="34"/>
      <c r="X66" s="34"/>
      <c r="Y66" s="34"/>
      <c r="Z66" s="35"/>
      <c r="AA66" s="34">
        <v>64</v>
      </c>
      <c r="AB66" s="34">
        <v>25</v>
      </c>
      <c r="AC66" s="34"/>
      <c r="AD66" s="34"/>
      <c r="AE66" s="34"/>
      <c r="AF66" s="34">
        <v>1</v>
      </c>
      <c r="AG66" s="64"/>
      <c r="AH66" s="65">
        <f t="shared" si="1"/>
        <v>0</v>
      </c>
      <c r="AI66" s="65">
        <f t="shared" si="2"/>
        <v>0</v>
      </c>
      <c r="AJ66" s="65">
        <f t="shared" si="22"/>
        <v>0</v>
      </c>
      <c r="AK66" s="65">
        <f t="shared" si="3"/>
        <v>0</v>
      </c>
      <c r="AL66" s="66">
        <f t="shared" si="4"/>
        <v>0</v>
      </c>
      <c r="AM66" s="64"/>
      <c r="AN66" s="65">
        <f t="shared" si="5"/>
        <v>0</v>
      </c>
      <c r="AO66" s="65">
        <f t="shared" si="6"/>
        <v>0</v>
      </c>
      <c r="AP66" s="65">
        <f t="shared" si="23"/>
        <v>0</v>
      </c>
      <c r="AQ66" s="65">
        <f t="shared" si="7"/>
        <v>0</v>
      </c>
      <c r="AR66" s="66">
        <f t="shared" si="8"/>
        <v>0</v>
      </c>
      <c r="AS66" s="64"/>
      <c r="AT66" s="65">
        <f t="shared" si="9"/>
        <v>0</v>
      </c>
      <c r="AU66" s="65">
        <f t="shared" si="10"/>
        <v>0</v>
      </c>
      <c r="AV66" s="65">
        <f t="shared" si="24"/>
        <v>0</v>
      </c>
      <c r="AW66" s="65">
        <f t="shared" si="11"/>
        <v>0</v>
      </c>
      <c r="AX66" s="66">
        <f t="shared" si="12"/>
        <v>0</v>
      </c>
      <c r="AY66" s="64"/>
      <c r="AZ66" s="65">
        <f t="shared" si="13"/>
        <v>0</v>
      </c>
      <c r="BA66" s="65">
        <f t="shared" si="14"/>
        <v>0</v>
      </c>
      <c r="BB66" s="65">
        <f t="shared" si="25"/>
        <v>0</v>
      </c>
      <c r="BC66" s="65">
        <f t="shared" si="15"/>
        <v>0</v>
      </c>
      <c r="BD66" s="66">
        <f t="shared" si="16"/>
        <v>0</v>
      </c>
      <c r="BE66" s="64"/>
      <c r="BF66" s="65">
        <f t="shared" si="17"/>
        <v>0</v>
      </c>
      <c r="BG66" s="65">
        <f t="shared" si="18"/>
        <v>0</v>
      </c>
      <c r="BH66" s="65">
        <f t="shared" si="26"/>
        <v>0</v>
      </c>
      <c r="BI66" s="65">
        <f t="shared" si="19"/>
        <v>0</v>
      </c>
      <c r="BJ66" s="66">
        <f t="shared" si="20"/>
        <v>0</v>
      </c>
      <c r="BK66" s="72">
        <f t="shared" si="27"/>
        <v>0</v>
      </c>
    </row>
    <row r="67" spans="1:63" ht="15.75" customHeight="1">
      <c r="A67" s="3" t="s">
        <v>20</v>
      </c>
      <c r="B67" s="69">
        <f t="shared" si="21"/>
        <v>1</v>
      </c>
      <c r="C67" s="34">
        <v>1</v>
      </c>
      <c r="D67" s="34"/>
      <c r="E67" s="34"/>
      <c r="F67" s="34"/>
      <c r="G67" s="34"/>
      <c r="H67" s="37">
        <v>1</v>
      </c>
      <c r="I67" s="34"/>
      <c r="J67" s="34"/>
      <c r="K67" s="34"/>
      <c r="L67" s="34"/>
      <c r="M67" s="34"/>
      <c r="N67" s="37"/>
      <c r="O67" s="34"/>
      <c r="P67" s="34"/>
      <c r="Q67" s="34"/>
      <c r="R67" s="34"/>
      <c r="S67" s="34"/>
      <c r="T67" s="37"/>
      <c r="U67" s="34"/>
      <c r="V67" s="34"/>
      <c r="W67" s="34"/>
      <c r="X67" s="34"/>
      <c r="Y67" s="34"/>
      <c r="Z67" s="37"/>
      <c r="AA67" s="34"/>
      <c r="AB67" s="34"/>
      <c r="AC67" s="34"/>
      <c r="AD67" s="34"/>
      <c r="AE67" s="34"/>
      <c r="AF67" s="36"/>
      <c r="AG67" s="64"/>
      <c r="AH67" s="65">
        <f t="shared" si="1"/>
        <v>0</v>
      </c>
      <c r="AI67" s="65">
        <f t="shared" si="2"/>
        <v>0</v>
      </c>
      <c r="AJ67" s="65">
        <f t="shared" si="22"/>
        <v>0</v>
      </c>
      <c r="AK67" s="65">
        <f t="shared" si="3"/>
        <v>0</v>
      </c>
      <c r="AL67" s="66">
        <f t="shared" si="4"/>
        <v>0</v>
      </c>
      <c r="AM67" s="64"/>
      <c r="AN67" s="65">
        <f t="shared" si="5"/>
        <v>0</v>
      </c>
      <c r="AO67" s="65">
        <f t="shared" si="6"/>
        <v>0</v>
      </c>
      <c r="AP67" s="65">
        <f t="shared" si="23"/>
        <v>0</v>
      </c>
      <c r="AQ67" s="65">
        <f t="shared" si="7"/>
        <v>0</v>
      </c>
      <c r="AR67" s="66">
        <f t="shared" si="8"/>
        <v>0</v>
      </c>
      <c r="AS67" s="64"/>
      <c r="AT67" s="65">
        <f t="shared" si="9"/>
        <v>0</v>
      </c>
      <c r="AU67" s="65">
        <f t="shared" si="10"/>
        <v>0</v>
      </c>
      <c r="AV67" s="65">
        <f t="shared" si="24"/>
        <v>0</v>
      </c>
      <c r="AW67" s="65">
        <f t="shared" si="11"/>
        <v>0</v>
      </c>
      <c r="AX67" s="66">
        <f t="shared" si="12"/>
        <v>0</v>
      </c>
      <c r="AY67" s="64"/>
      <c r="AZ67" s="65">
        <f t="shared" si="13"/>
        <v>0</v>
      </c>
      <c r="BA67" s="65">
        <f t="shared" si="14"/>
        <v>0</v>
      </c>
      <c r="BB67" s="65">
        <f t="shared" si="25"/>
        <v>0</v>
      </c>
      <c r="BC67" s="65">
        <f t="shared" si="15"/>
        <v>0</v>
      </c>
      <c r="BD67" s="66">
        <f t="shared" si="16"/>
        <v>0</v>
      </c>
      <c r="BE67" s="64"/>
      <c r="BF67" s="65">
        <f t="shared" si="17"/>
        <v>0</v>
      </c>
      <c r="BG67" s="65">
        <f t="shared" si="18"/>
        <v>0</v>
      </c>
      <c r="BH67" s="65">
        <f t="shared" si="26"/>
        <v>0</v>
      </c>
      <c r="BI67" s="65">
        <f t="shared" si="19"/>
        <v>0</v>
      </c>
      <c r="BJ67" s="66">
        <f t="shared" si="20"/>
        <v>0</v>
      </c>
      <c r="BK67" s="72">
        <f t="shared" si="27"/>
        <v>0</v>
      </c>
    </row>
    <row r="68" spans="1:63" ht="15.75" customHeight="1">
      <c r="A68" s="4" t="s">
        <v>59</v>
      </c>
      <c r="B68" s="68">
        <f t="shared" si="21"/>
        <v>553</v>
      </c>
      <c r="C68" s="39">
        <f>SUM(C69:C71)</f>
        <v>121</v>
      </c>
      <c r="D68" s="39">
        <f aca="true" t="shared" si="41" ref="D68:AF68">SUM(D69:D71)</f>
        <v>53</v>
      </c>
      <c r="E68" s="39">
        <f t="shared" si="41"/>
        <v>0</v>
      </c>
      <c r="F68" s="39">
        <f t="shared" si="41"/>
        <v>0</v>
      </c>
      <c r="G68" s="39">
        <f t="shared" si="41"/>
        <v>0</v>
      </c>
      <c r="H68" s="39">
        <f t="shared" si="41"/>
        <v>1</v>
      </c>
      <c r="I68" s="39">
        <f t="shared" si="41"/>
        <v>120</v>
      </c>
      <c r="J68" s="39">
        <f t="shared" si="41"/>
        <v>54</v>
      </c>
      <c r="K68" s="39">
        <f t="shared" si="41"/>
        <v>0</v>
      </c>
      <c r="L68" s="39">
        <f t="shared" si="41"/>
        <v>0</v>
      </c>
      <c r="M68" s="39">
        <f t="shared" si="41"/>
        <v>0</v>
      </c>
      <c r="N68" s="39">
        <f t="shared" si="41"/>
        <v>1</v>
      </c>
      <c r="O68" s="39">
        <f t="shared" si="41"/>
        <v>92</v>
      </c>
      <c r="P68" s="39">
        <f t="shared" si="41"/>
        <v>49</v>
      </c>
      <c r="Q68" s="39">
        <f t="shared" si="41"/>
        <v>0</v>
      </c>
      <c r="R68" s="39">
        <f t="shared" si="41"/>
        <v>0</v>
      </c>
      <c r="S68" s="39">
        <f t="shared" si="41"/>
        <v>0</v>
      </c>
      <c r="T68" s="39">
        <f t="shared" si="41"/>
        <v>0</v>
      </c>
      <c r="U68" s="39">
        <f t="shared" si="41"/>
        <v>110</v>
      </c>
      <c r="V68" s="39">
        <f t="shared" si="41"/>
        <v>63</v>
      </c>
      <c r="W68" s="39">
        <f t="shared" si="41"/>
        <v>0</v>
      </c>
      <c r="X68" s="39">
        <f t="shared" si="41"/>
        <v>0</v>
      </c>
      <c r="Y68" s="39">
        <f t="shared" si="41"/>
        <v>0</v>
      </c>
      <c r="Z68" s="39">
        <f t="shared" si="41"/>
        <v>0</v>
      </c>
      <c r="AA68" s="39">
        <f t="shared" si="41"/>
        <v>110</v>
      </c>
      <c r="AB68" s="39">
        <f t="shared" si="41"/>
        <v>56</v>
      </c>
      <c r="AC68" s="39">
        <f t="shared" si="41"/>
        <v>0</v>
      </c>
      <c r="AD68" s="39">
        <f t="shared" si="41"/>
        <v>0</v>
      </c>
      <c r="AE68" s="39">
        <f t="shared" si="41"/>
        <v>0</v>
      </c>
      <c r="AF68" s="39">
        <f t="shared" si="41"/>
        <v>1</v>
      </c>
      <c r="AG68" s="64"/>
      <c r="AH68" s="65">
        <f t="shared" si="1"/>
        <v>0</v>
      </c>
      <c r="AI68" s="65">
        <f t="shared" si="2"/>
        <v>0</v>
      </c>
      <c r="AJ68" s="65">
        <f t="shared" si="22"/>
        <v>0</v>
      </c>
      <c r="AK68" s="65">
        <f t="shared" si="3"/>
        <v>0</v>
      </c>
      <c r="AL68" s="66">
        <f t="shared" si="4"/>
        <v>0</v>
      </c>
      <c r="AM68" s="64"/>
      <c r="AN68" s="65">
        <f t="shared" si="5"/>
        <v>0</v>
      </c>
      <c r="AO68" s="65">
        <f t="shared" si="6"/>
        <v>0</v>
      </c>
      <c r="AP68" s="65">
        <f t="shared" si="23"/>
        <v>0</v>
      </c>
      <c r="AQ68" s="65">
        <f t="shared" si="7"/>
        <v>0</v>
      </c>
      <c r="AR68" s="66">
        <f t="shared" si="8"/>
        <v>0</v>
      </c>
      <c r="AS68" s="64"/>
      <c r="AT68" s="65">
        <f t="shared" si="9"/>
        <v>0</v>
      </c>
      <c r="AU68" s="65">
        <f t="shared" si="10"/>
        <v>0</v>
      </c>
      <c r="AV68" s="65">
        <f t="shared" si="24"/>
        <v>0</v>
      </c>
      <c r="AW68" s="65">
        <f t="shared" si="11"/>
        <v>0</v>
      </c>
      <c r="AX68" s="66">
        <f t="shared" si="12"/>
        <v>0</v>
      </c>
      <c r="AY68" s="64"/>
      <c r="AZ68" s="65">
        <f t="shared" si="13"/>
        <v>0</v>
      </c>
      <c r="BA68" s="65">
        <f t="shared" si="14"/>
        <v>0</v>
      </c>
      <c r="BB68" s="65">
        <f t="shared" si="25"/>
        <v>0</v>
      </c>
      <c r="BC68" s="65">
        <f t="shared" si="15"/>
        <v>0</v>
      </c>
      <c r="BD68" s="66">
        <f t="shared" si="16"/>
        <v>0</v>
      </c>
      <c r="BE68" s="64"/>
      <c r="BF68" s="65">
        <f t="shared" si="17"/>
        <v>0</v>
      </c>
      <c r="BG68" s="65">
        <f t="shared" si="18"/>
        <v>0</v>
      </c>
      <c r="BH68" s="65">
        <f t="shared" si="26"/>
        <v>0</v>
      </c>
      <c r="BI68" s="65">
        <f t="shared" si="19"/>
        <v>0</v>
      </c>
      <c r="BJ68" s="66">
        <f t="shared" si="20"/>
        <v>0</v>
      </c>
      <c r="BK68" s="72">
        <f t="shared" si="27"/>
        <v>0</v>
      </c>
    </row>
    <row r="69" spans="1:63" ht="15.75" customHeight="1">
      <c r="A69" s="3" t="s">
        <v>18</v>
      </c>
      <c r="B69" s="67">
        <f t="shared" si="21"/>
        <v>149</v>
      </c>
      <c r="C69" s="34">
        <v>22</v>
      </c>
      <c r="D69" s="34">
        <v>14</v>
      </c>
      <c r="E69" s="34"/>
      <c r="F69" s="34"/>
      <c r="G69" s="34"/>
      <c r="H69" s="34"/>
      <c r="I69" s="34">
        <v>26</v>
      </c>
      <c r="J69" s="34">
        <v>19</v>
      </c>
      <c r="K69" s="34"/>
      <c r="L69" s="34"/>
      <c r="M69" s="34"/>
      <c r="N69" s="34"/>
      <c r="O69" s="34">
        <v>24</v>
      </c>
      <c r="P69" s="34">
        <v>16</v>
      </c>
      <c r="Q69" s="34"/>
      <c r="R69" s="34"/>
      <c r="S69" s="34"/>
      <c r="T69" s="34"/>
      <c r="U69" s="34">
        <v>37</v>
      </c>
      <c r="V69" s="34">
        <v>26</v>
      </c>
      <c r="W69" s="34"/>
      <c r="X69" s="34"/>
      <c r="Y69" s="34"/>
      <c r="Z69" s="34"/>
      <c r="AA69" s="34">
        <v>40</v>
      </c>
      <c r="AB69" s="34">
        <v>28</v>
      </c>
      <c r="AC69" s="34"/>
      <c r="AD69" s="34"/>
      <c r="AE69" s="34"/>
      <c r="AF69" s="34"/>
      <c r="AG69" s="64"/>
      <c r="AH69" s="65">
        <f t="shared" si="1"/>
        <v>0</v>
      </c>
      <c r="AI69" s="65">
        <f t="shared" si="2"/>
        <v>0</v>
      </c>
      <c r="AJ69" s="65">
        <f t="shared" si="22"/>
        <v>0</v>
      </c>
      <c r="AK69" s="65">
        <f t="shared" si="3"/>
        <v>0</v>
      </c>
      <c r="AL69" s="66">
        <f t="shared" si="4"/>
        <v>0</v>
      </c>
      <c r="AM69" s="64"/>
      <c r="AN69" s="65">
        <f t="shared" si="5"/>
        <v>0</v>
      </c>
      <c r="AO69" s="65">
        <f t="shared" si="6"/>
        <v>0</v>
      </c>
      <c r="AP69" s="65">
        <f t="shared" si="23"/>
        <v>0</v>
      </c>
      <c r="AQ69" s="65">
        <f t="shared" si="7"/>
        <v>0</v>
      </c>
      <c r="AR69" s="66">
        <f t="shared" si="8"/>
        <v>0</v>
      </c>
      <c r="AS69" s="64"/>
      <c r="AT69" s="65">
        <f t="shared" si="9"/>
        <v>0</v>
      </c>
      <c r="AU69" s="65">
        <f t="shared" si="10"/>
        <v>0</v>
      </c>
      <c r="AV69" s="65">
        <f t="shared" si="24"/>
        <v>0</v>
      </c>
      <c r="AW69" s="65">
        <f t="shared" si="11"/>
        <v>0</v>
      </c>
      <c r="AX69" s="66">
        <f t="shared" si="12"/>
        <v>0</v>
      </c>
      <c r="AY69" s="64"/>
      <c r="AZ69" s="65">
        <f t="shared" si="13"/>
        <v>0</v>
      </c>
      <c r="BA69" s="65">
        <f t="shared" si="14"/>
        <v>0</v>
      </c>
      <c r="BB69" s="65">
        <f t="shared" si="25"/>
        <v>0</v>
      </c>
      <c r="BC69" s="65">
        <f t="shared" si="15"/>
        <v>0</v>
      </c>
      <c r="BD69" s="66">
        <f t="shared" si="16"/>
        <v>0</v>
      </c>
      <c r="BE69" s="64"/>
      <c r="BF69" s="65">
        <f t="shared" si="17"/>
        <v>0</v>
      </c>
      <c r="BG69" s="65">
        <f t="shared" si="18"/>
        <v>0</v>
      </c>
      <c r="BH69" s="65">
        <f t="shared" si="26"/>
        <v>0</v>
      </c>
      <c r="BI69" s="65">
        <f t="shared" si="19"/>
        <v>0</v>
      </c>
      <c r="BJ69" s="66">
        <f t="shared" si="20"/>
        <v>0</v>
      </c>
      <c r="BK69" s="72">
        <f t="shared" si="27"/>
        <v>0</v>
      </c>
    </row>
    <row r="70" spans="1:63" ht="15.75" customHeight="1">
      <c r="A70" s="3" t="s">
        <v>19</v>
      </c>
      <c r="B70" s="67">
        <f t="shared" si="21"/>
        <v>403</v>
      </c>
      <c r="C70" s="34">
        <v>98</v>
      </c>
      <c r="D70" s="34">
        <v>39</v>
      </c>
      <c r="E70" s="34"/>
      <c r="F70" s="34"/>
      <c r="G70" s="34"/>
      <c r="H70" s="34"/>
      <c r="I70" s="34">
        <v>94</v>
      </c>
      <c r="J70" s="34">
        <v>35</v>
      </c>
      <c r="K70" s="34"/>
      <c r="L70" s="34"/>
      <c r="M70" s="34"/>
      <c r="N70" s="34">
        <v>1</v>
      </c>
      <c r="O70" s="34">
        <v>68</v>
      </c>
      <c r="P70" s="34">
        <v>33</v>
      </c>
      <c r="Q70" s="34"/>
      <c r="R70" s="34"/>
      <c r="S70" s="34"/>
      <c r="T70" s="34"/>
      <c r="U70" s="34">
        <v>73</v>
      </c>
      <c r="V70" s="34">
        <v>37</v>
      </c>
      <c r="W70" s="34"/>
      <c r="X70" s="34"/>
      <c r="Y70" s="34"/>
      <c r="Z70" s="34"/>
      <c r="AA70" s="34">
        <v>70</v>
      </c>
      <c r="AB70" s="34">
        <v>28</v>
      </c>
      <c r="AC70" s="34"/>
      <c r="AD70" s="34"/>
      <c r="AE70" s="34"/>
      <c r="AF70" s="34">
        <v>1</v>
      </c>
      <c r="AG70" s="64"/>
      <c r="AH70" s="65">
        <f t="shared" si="1"/>
        <v>0</v>
      </c>
      <c r="AI70" s="65">
        <f t="shared" si="2"/>
        <v>0</v>
      </c>
      <c r="AJ70" s="65">
        <f t="shared" si="22"/>
        <v>0</v>
      </c>
      <c r="AK70" s="65">
        <f t="shared" si="3"/>
        <v>0</v>
      </c>
      <c r="AL70" s="66">
        <f t="shared" si="4"/>
        <v>0</v>
      </c>
      <c r="AM70" s="64"/>
      <c r="AN70" s="65">
        <f t="shared" si="5"/>
        <v>0</v>
      </c>
      <c r="AO70" s="65">
        <f t="shared" si="6"/>
        <v>0</v>
      </c>
      <c r="AP70" s="65">
        <f t="shared" si="23"/>
        <v>0</v>
      </c>
      <c r="AQ70" s="65">
        <f t="shared" si="7"/>
        <v>0</v>
      </c>
      <c r="AR70" s="66">
        <f t="shared" si="8"/>
        <v>0</v>
      </c>
      <c r="AS70" s="64"/>
      <c r="AT70" s="65">
        <f t="shared" si="9"/>
        <v>0</v>
      </c>
      <c r="AU70" s="65">
        <f t="shared" si="10"/>
        <v>0</v>
      </c>
      <c r="AV70" s="65">
        <f t="shared" si="24"/>
        <v>0</v>
      </c>
      <c r="AW70" s="65">
        <f t="shared" si="11"/>
        <v>0</v>
      </c>
      <c r="AX70" s="66">
        <f t="shared" si="12"/>
        <v>0</v>
      </c>
      <c r="AY70" s="64"/>
      <c r="AZ70" s="65">
        <f t="shared" si="13"/>
        <v>0</v>
      </c>
      <c r="BA70" s="65">
        <f t="shared" si="14"/>
        <v>0</v>
      </c>
      <c r="BB70" s="65">
        <f t="shared" si="25"/>
        <v>0</v>
      </c>
      <c r="BC70" s="65">
        <f t="shared" si="15"/>
        <v>0</v>
      </c>
      <c r="BD70" s="66">
        <f t="shared" si="16"/>
        <v>0</v>
      </c>
      <c r="BE70" s="64"/>
      <c r="BF70" s="65">
        <f t="shared" si="17"/>
        <v>0</v>
      </c>
      <c r="BG70" s="65">
        <f t="shared" si="18"/>
        <v>0</v>
      </c>
      <c r="BH70" s="65">
        <f t="shared" si="26"/>
        <v>0</v>
      </c>
      <c r="BI70" s="65">
        <f t="shared" si="19"/>
        <v>0</v>
      </c>
      <c r="BJ70" s="66">
        <f t="shared" si="20"/>
        <v>0</v>
      </c>
      <c r="BK70" s="72">
        <f t="shared" si="27"/>
        <v>0</v>
      </c>
    </row>
    <row r="71" spans="1:63" ht="15.75" customHeight="1">
      <c r="A71" s="5" t="s">
        <v>20</v>
      </c>
      <c r="B71" s="69">
        <f t="shared" si="21"/>
        <v>1</v>
      </c>
      <c r="C71" s="36">
        <v>1</v>
      </c>
      <c r="D71" s="36"/>
      <c r="E71" s="36"/>
      <c r="F71" s="36"/>
      <c r="G71" s="36"/>
      <c r="H71" s="36">
        <v>1</v>
      </c>
      <c r="I71" s="36"/>
      <c r="J71" s="36"/>
      <c r="K71" s="36"/>
      <c r="L71" s="36"/>
      <c r="M71" s="36"/>
      <c r="N71" s="36"/>
      <c r="O71" s="34"/>
      <c r="P71" s="34"/>
      <c r="Q71" s="34"/>
      <c r="R71" s="34"/>
      <c r="S71" s="34"/>
      <c r="T71" s="40"/>
      <c r="U71" s="34"/>
      <c r="V71" s="34"/>
      <c r="W71" s="34"/>
      <c r="X71" s="34"/>
      <c r="Y71" s="34"/>
      <c r="Z71" s="40"/>
      <c r="AA71" s="34"/>
      <c r="AB71" s="34"/>
      <c r="AC71" s="34"/>
      <c r="AD71" s="34"/>
      <c r="AE71" s="34"/>
      <c r="AF71" s="40"/>
      <c r="AG71" s="64"/>
      <c r="AH71" s="65">
        <f t="shared" si="1"/>
        <v>0</v>
      </c>
      <c r="AI71" s="65">
        <f t="shared" si="2"/>
        <v>0</v>
      </c>
      <c r="AJ71" s="65">
        <f t="shared" si="22"/>
        <v>0</v>
      </c>
      <c r="AK71" s="65">
        <f t="shared" si="3"/>
        <v>0</v>
      </c>
      <c r="AL71" s="66">
        <f t="shared" si="4"/>
        <v>0</v>
      </c>
      <c r="AM71" s="64"/>
      <c r="AN71" s="65">
        <f t="shared" si="5"/>
        <v>0</v>
      </c>
      <c r="AO71" s="65">
        <f t="shared" si="6"/>
        <v>0</v>
      </c>
      <c r="AP71" s="65">
        <f t="shared" si="23"/>
        <v>0</v>
      </c>
      <c r="AQ71" s="65">
        <f t="shared" si="7"/>
        <v>0</v>
      </c>
      <c r="AR71" s="66">
        <f t="shared" si="8"/>
        <v>0</v>
      </c>
      <c r="AS71" s="64"/>
      <c r="AT71" s="65">
        <f t="shared" si="9"/>
        <v>0</v>
      </c>
      <c r="AU71" s="65">
        <f t="shared" si="10"/>
        <v>0</v>
      </c>
      <c r="AV71" s="65">
        <f t="shared" si="24"/>
        <v>0</v>
      </c>
      <c r="AW71" s="65">
        <f t="shared" si="11"/>
        <v>0</v>
      </c>
      <c r="AX71" s="66">
        <f t="shared" si="12"/>
        <v>0</v>
      </c>
      <c r="AY71" s="64"/>
      <c r="AZ71" s="65">
        <f t="shared" si="13"/>
        <v>0</v>
      </c>
      <c r="BA71" s="65">
        <f t="shared" si="14"/>
        <v>0</v>
      </c>
      <c r="BB71" s="65">
        <f t="shared" si="25"/>
        <v>0</v>
      </c>
      <c r="BC71" s="65">
        <f t="shared" si="15"/>
        <v>0</v>
      </c>
      <c r="BD71" s="66">
        <f t="shared" si="16"/>
        <v>0</v>
      </c>
      <c r="BE71" s="64"/>
      <c r="BF71" s="65">
        <f t="shared" si="17"/>
        <v>0</v>
      </c>
      <c r="BG71" s="65">
        <f t="shared" si="18"/>
        <v>0</v>
      </c>
      <c r="BH71" s="65">
        <f t="shared" si="26"/>
        <v>0</v>
      </c>
      <c r="BI71" s="65">
        <f t="shared" si="19"/>
        <v>0</v>
      </c>
      <c r="BJ71" s="66">
        <f t="shared" si="20"/>
        <v>0</v>
      </c>
      <c r="BK71" s="72">
        <f t="shared" si="27"/>
        <v>0</v>
      </c>
    </row>
    <row r="72" spans="1:63" ht="15.75" customHeight="1">
      <c r="A72" s="4" t="s">
        <v>66</v>
      </c>
      <c r="B72" s="68">
        <f aca="true" t="shared" si="42" ref="B72:B93">C72+I72+O72+U72+AA72</f>
        <v>553</v>
      </c>
      <c r="C72" s="39">
        <f>SUM(C73:C76)</f>
        <v>121</v>
      </c>
      <c r="D72" s="39">
        <f aca="true" t="shared" si="43" ref="D72:AF72">SUM(D73:D76)</f>
        <v>53</v>
      </c>
      <c r="E72" s="39">
        <f t="shared" si="43"/>
        <v>0</v>
      </c>
      <c r="F72" s="39">
        <f t="shared" si="43"/>
        <v>0</v>
      </c>
      <c r="G72" s="39">
        <f t="shared" si="43"/>
        <v>0</v>
      </c>
      <c r="H72" s="39">
        <f t="shared" si="43"/>
        <v>1</v>
      </c>
      <c r="I72" s="39">
        <f t="shared" si="43"/>
        <v>120</v>
      </c>
      <c r="J72" s="39">
        <f t="shared" si="43"/>
        <v>54</v>
      </c>
      <c r="K72" s="39">
        <f t="shared" si="43"/>
        <v>0</v>
      </c>
      <c r="L72" s="39">
        <f t="shared" si="43"/>
        <v>0</v>
      </c>
      <c r="M72" s="39">
        <f t="shared" si="43"/>
        <v>0</v>
      </c>
      <c r="N72" s="39">
        <f t="shared" si="43"/>
        <v>1</v>
      </c>
      <c r="O72" s="39">
        <f t="shared" si="43"/>
        <v>92</v>
      </c>
      <c r="P72" s="39">
        <f t="shared" si="43"/>
        <v>49</v>
      </c>
      <c r="Q72" s="39">
        <f t="shared" si="43"/>
        <v>0</v>
      </c>
      <c r="R72" s="39">
        <f t="shared" si="43"/>
        <v>0</v>
      </c>
      <c r="S72" s="39">
        <f t="shared" si="43"/>
        <v>0</v>
      </c>
      <c r="T72" s="39">
        <f t="shared" si="43"/>
        <v>0</v>
      </c>
      <c r="U72" s="39">
        <f t="shared" si="43"/>
        <v>110</v>
      </c>
      <c r="V72" s="39">
        <f t="shared" si="43"/>
        <v>63</v>
      </c>
      <c r="W72" s="39">
        <f t="shared" si="43"/>
        <v>0</v>
      </c>
      <c r="X72" s="39">
        <f t="shared" si="43"/>
        <v>0</v>
      </c>
      <c r="Y72" s="39">
        <f t="shared" si="43"/>
        <v>0</v>
      </c>
      <c r="Z72" s="39">
        <f t="shared" si="43"/>
        <v>0</v>
      </c>
      <c r="AA72" s="39">
        <f t="shared" si="43"/>
        <v>110</v>
      </c>
      <c r="AB72" s="39">
        <f t="shared" si="43"/>
        <v>56</v>
      </c>
      <c r="AC72" s="39">
        <f t="shared" si="43"/>
        <v>0</v>
      </c>
      <c r="AD72" s="39">
        <f t="shared" si="43"/>
        <v>0</v>
      </c>
      <c r="AE72" s="39">
        <f t="shared" si="43"/>
        <v>0</v>
      </c>
      <c r="AF72" s="39">
        <f t="shared" si="43"/>
        <v>1</v>
      </c>
      <c r="AG72" s="64"/>
      <c r="AH72" s="65">
        <f t="shared" si="1"/>
        <v>0</v>
      </c>
      <c r="AI72" s="65">
        <f t="shared" si="2"/>
        <v>0</v>
      </c>
      <c r="AJ72" s="65">
        <f t="shared" si="22"/>
        <v>0</v>
      </c>
      <c r="AK72" s="65">
        <f t="shared" si="3"/>
        <v>0</v>
      </c>
      <c r="AL72" s="66">
        <f t="shared" si="4"/>
        <v>0</v>
      </c>
      <c r="AM72" s="64"/>
      <c r="AN72" s="65">
        <f t="shared" si="5"/>
        <v>0</v>
      </c>
      <c r="AO72" s="65">
        <f t="shared" si="6"/>
        <v>0</v>
      </c>
      <c r="AP72" s="65">
        <f t="shared" si="23"/>
        <v>0</v>
      </c>
      <c r="AQ72" s="65">
        <f t="shared" si="7"/>
        <v>0</v>
      </c>
      <c r="AR72" s="66">
        <f t="shared" si="8"/>
        <v>0</v>
      </c>
      <c r="AS72" s="64"/>
      <c r="AT72" s="65">
        <f t="shared" si="9"/>
        <v>0</v>
      </c>
      <c r="AU72" s="65">
        <f t="shared" si="10"/>
        <v>0</v>
      </c>
      <c r="AV72" s="65">
        <f t="shared" si="24"/>
        <v>0</v>
      </c>
      <c r="AW72" s="65">
        <f t="shared" si="11"/>
        <v>0</v>
      </c>
      <c r="AX72" s="66">
        <f t="shared" si="12"/>
        <v>0</v>
      </c>
      <c r="AY72" s="64"/>
      <c r="AZ72" s="65">
        <f t="shared" si="13"/>
        <v>0</v>
      </c>
      <c r="BA72" s="65">
        <f t="shared" si="14"/>
        <v>0</v>
      </c>
      <c r="BB72" s="65">
        <f t="shared" si="25"/>
        <v>0</v>
      </c>
      <c r="BC72" s="65">
        <f t="shared" si="15"/>
        <v>0</v>
      </c>
      <c r="BD72" s="66">
        <f t="shared" si="16"/>
        <v>0</v>
      </c>
      <c r="BE72" s="64"/>
      <c r="BF72" s="65">
        <f t="shared" si="17"/>
        <v>0</v>
      </c>
      <c r="BG72" s="65">
        <f t="shared" si="18"/>
        <v>0</v>
      </c>
      <c r="BH72" s="65">
        <f t="shared" si="26"/>
        <v>0</v>
      </c>
      <c r="BI72" s="65">
        <f t="shared" si="19"/>
        <v>0</v>
      </c>
      <c r="BJ72" s="66">
        <f t="shared" si="20"/>
        <v>0</v>
      </c>
      <c r="BK72" s="72">
        <f t="shared" si="27"/>
        <v>0</v>
      </c>
    </row>
    <row r="73" spans="1:63" ht="15.75" customHeight="1">
      <c r="A73" s="3" t="s">
        <v>7</v>
      </c>
      <c r="B73" s="67">
        <f t="shared" si="42"/>
        <v>332</v>
      </c>
      <c r="C73" s="34">
        <v>89</v>
      </c>
      <c r="D73" s="34">
        <v>40</v>
      </c>
      <c r="E73" s="34"/>
      <c r="F73" s="34"/>
      <c r="G73" s="34"/>
      <c r="H73" s="34"/>
      <c r="I73" s="34">
        <v>86</v>
      </c>
      <c r="J73" s="34">
        <v>45</v>
      </c>
      <c r="K73" s="34"/>
      <c r="L73" s="34"/>
      <c r="M73" s="34"/>
      <c r="N73" s="34"/>
      <c r="O73" s="34">
        <v>51</v>
      </c>
      <c r="P73" s="34">
        <v>28</v>
      </c>
      <c r="Q73" s="34"/>
      <c r="R73" s="34"/>
      <c r="S73" s="34"/>
      <c r="T73" s="34"/>
      <c r="U73" s="34">
        <v>48</v>
      </c>
      <c r="V73" s="34">
        <v>28</v>
      </c>
      <c r="W73" s="34"/>
      <c r="X73" s="34"/>
      <c r="Y73" s="34"/>
      <c r="Z73" s="34"/>
      <c r="AA73" s="34">
        <v>58</v>
      </c>
      <c r="AB73" s="34">
        <v>35</v>
      </c>
      <c r="AC73" s="34"/>
      <c r="AD73" s="34"/>
      <c r="AE73" s="34"/>
      <c r="AF73" s="34"/>
      <c r="AG73" s="64"/>
      <c r="AH73" s="65">
        <f t="shared" si="1"/>
        <v>0</v>
      </c>
      <c r="AI73" s="65">
        <f t="shared" si="2"/>
        <v>0</v>
      </c>
      <c r="AJ73" s="65">
        <f t="shared" si="22"/>
        <v>0</v>
      </c>
      <c r="AK73" s="65">
        <f t="shared" si="3"/>
        <v>0</v>
      </c>
      <c r="AL73" s="66">
        <f t="shared" si="4"/>
        <v>0</v>
      </c>
      <c r="AM73" s="64"/>
      <c r="AN73" s="65">
        <f t="shared" si="5"/>
        <v>0</v>
      </c>
      <c r="AO73" s="65">
        <f t="shared" si="6"/>
        <v>0</v>
      </c>
      <c r="AP73" s="65">
        <f t="shared" si="23"/>
        <v>0</v>
      </c>
      <c r="AQ73" s="65">
        <f t="shared" si="7"/>
        <v>0</v>
      </c>
      <c r="AR73" s="66">
        <f t="shared" si="8"/>
        <v>0</v>
      </c>
      <c r="AS73" s="64"/>
      <c r="AT73" s="65">
        <f t="shared" si="9"/>
        <v>0</v>
      </c>
      <c r="AU73" s="65">
        <f t="shared" si="10"/>
        <v>0</v>
      </c>
      <c r="AV73" s="65">
        <f t="shared" si="24"/>
        <v>0</v>
      </c>
      <c r="AW73" s="65">
        <f t="shared" si="11"/>
        <v>0</v>
      </c>
      <c r="AX73" s="66">
        <f t="shared" si="12"/>
        <v>0</v>
      </c>
      <c r="AY73" s="64"/>
      <c r="AZ73" s="65">
        <f t="shared" si="13"/>
        <v>0</v>
      </c>
      <c r="BA73" s="65">
        <f t="shared" si="14"/>
        <v>0</v>
      </c>
      <c r="BB73" s="65">
        <f t="shared" si="25"/>
        <v>0</v>
      </c>
      <c r="BC73" s="65">
        <f t="shared" si="15"/>
        <v>0</v>
      </c>
      <c r="BD73" s="66">
        <f t="shared" si="16"/>
        <v>0</v>
      </c>
      <c r="BE73" s="64"/>
      <c r="BF73" s="65">
        <f t="shared" si="17"/>
        <v>0</v>
      </c>
      <c r="BG73" s="65">
        <f t="shared" si="18"/>
        <v>0</v>
      </c>
      <c r="BH73" s="65">
        <f t="shared" si="26"/>
        <v>0</v>
      </c>
      <c r="BI73" s="65">
        <f t="shared" si="19"/>
        <v>0</v>
      </c>
      <c r="BJ73" s="66">
        <f t="shared" si="20"/>
        <v>0</v>
      </c>
      <c r="BK73" s="72">
        <f t="shared" si="27"/>
        <v>0</v>
      </c>
    </row>
    <row r="74" spans="1:63" ht="15.75" customHeight="1">
      <c r="A74" s="3" t="s">
        <v>8</v>
      </c>
      <c r="B74" s="67">
        <f t="shared" si="42"/>
        <v>151</v>
      </c>
      <c r="C74" s="34">
        <v>22</v>
      </c>
      <c r="D74" s="34">
        <v>10</v>
      </c>
      <c r="E74" s="34"/>
      <c r="F74" s="34"/>
      <c r="G74" s="34"/>
      <c r="H74" s="34"/>
      <c r="I74" s="34">
        <v>29</v>
      </c>
      <c r="J74" s="34">
        <v>8</v>
      </c>
      <c r="K74" s="34"/>
      <c r="L74" s="34"/>
      <c r="M74" s="34"/>
      <c r="N74" s="34"/>
      <c r="O74" s="34">
        <v>33</v>
      </c>
      <c r="P74" s="34">
        <v>20</v>
      </c>
      <c r="Q74" s="34"/>
      <c r="R74" s="34"/>
      <c r="S74" s="34"/>
      <c r="T74" s="34"/>
      <c r="U74" s="34">
        <v>35</v>
      </c>
      <c r="V74" s="34">
        <v>20</v>
      </c>
      <c r="W74" s="34"/>
      <c r="X74" s="34"/>
      <c r="Y74" s="34"/>
      <c r="Z74" s="34"/>
      <c r="AA74" s="34">
        <v>32</v>
      </c>
      <c r="AB74" s="34">
        <v>18</v>
      </c>
      <c r="AC74" s="34"/>
      <c r="AD74" s="34"/>
      <c r="AE74" s="34"/>
      <c r="AF74" s="34"/>
      <c r="AG74" s="64"/>
      <c r="AH74" s="65">
        <f aca="true" t="shared" si="44" ref="AH74:AH93">IF(D74-C74&gt;0,D74-C74,)</f>
        <v>0</v>
      </c>
      <c r="AI74" s="65">
        <f aca="true" t="shared" si="45" ref="AI74:AI93">IF(E74-C74&gt;0,E74-C74,)</f>
        <v>0</v>
      </c>
      <c r="AJ74" s="65">
        <f t="shared" si="22"/>
        <v>0</v>
      </c>
      <c r="AK74" s="65">
        <f aca="true" t="shared" si="46" ref="AK74:AK93">IF(G74-C74&gt;0,G74-C74,)</f>
        <v>0</v>
      </c>
      <c r="AL74" s="66">
        <f aca="true" t="shared" si="47" ref="AL74:AL93">IF(H74-C74&gt;0,H74-C74,)</f>
        <v>0</v>
      </c>
      <c r="AM74" s="64"/>
      <c r="AN74" s="65">
        <f aca="true" t="shared" si="48" ref="AN74:AN93">IF(J74-I74&gt;0,J74-I74,)</f>
        <v>0</v>
      </c>
      <c r="AO74" s="65">
        <f aca="true" t="shared" si="49" ref="AO74:AO93">IF(K74-I74&gt;0,K74-I74,)</f>
        <v>0</v>
      </c>
      <c r="AP74" s="65">
        <f t="shared" si="23"/>
        <v>0</v>
      </c>
      <c r="AQ74" s="65">
        <f aca="true" t="shared" si="50" ref="AQ74:AQ93">IF(M74-I74&gt;0,M74-I74,)</f>
        <v>0</v>
      </c>
      <c r="AR74" s="66">
        <f aca="true" t="shared" si="51" ref="AR74:AR93">IF(N74-I74&gt;0,N74-I74,)</f>
        <v>0</v>
      </c>
      <c r="AS74" s="64"/>
      <c r="AT74" s="65">
        <f aca="true" t="shared" si="52" ref="AT74:AT93">IF(P74-O74&gt;0,P74-O74,)</f>
        <v>0</v>
      </c>
      <c r="AU74" s="65">
        <f aca="true" t="shared" si="53" ref="AU74:AU93">IF(Q74-O74&gt;0,Q74-O74,)</f>
        <v>0</v>
      </c>
      <c r="AV74" s="65">
        <f t="shared" si="24"/>
        <v>0</v>
      </c>
      <c r="AW74" s="65">
        <f aca="true" t="shared" si="54" ref="AW74:AW93">IF(S74-O74&gt;0,S74-O74,)</f>
        <v>0</v>
      </c>
      <c r="AX74" s="66">
        <f aca="true" t="shared" si="55" ref="AX74:AX93">IF(T74-O74&gt;0,T74-O74,)</f>
        <v>0</v>
      </c>
      <c r="AY74" s="64"/>
      <c r="AZ74" s="65">
        <f aca="true" t="shared" si="56" ref="AZ74:AZ93">IF(V74-U74&gt;0,V74-U74,)</f>
        <v>0</v>
      </c>
      <c r="BA74" s="65">
        <f aca="true" t="shared" si="57" ref="BA74:BA93">IF(W74-U74&gt;0,W74-U74,)</f>
        <v>0</v>
      </c>
      <c r="BB74" s="65">
        <f t="shared" si="25"/>
        <v>0</v>
      </c>
      <c r="BC74" s="65">
        <f aca="true" t="shared" si="58" ref="BC74:BC93">IF(Y74-U74&gt;0,Y74-U74,)</f>
        <v>0</v>
      </c>
      <c r="BD74" s="66">
        <f aca="true" t="shared" si="59" ref="BD74:BD93">IF(Z74-U74&gt;0,Z74-U74,)</f>
        <v>0</v>
      </c>
      <c r="BE74" s="64"/>
      <c r="BF74" s="65">
        <f aca="true" t="shared" si="60" ref="BF74:BF93">IF(AB74-AA74&gt;0,AB74-AA74,)</f>
        <v>0</v>
      </c>
      <c r="BG74" s="65">
        <f aca="true" t="shared" si="61" ref="BG74:BG93">IF(AC74-AA74&gt;0,AC74-AA74,)</f>
        <v>0</v>
      </c>
      <c r="BH74" s="65">
        <f t="shared" si="26"/>
        <v>0</v>
      </c>
      <c r="BI74" s="65">
        <f aca="true" t="shared" si="62" ref="BI74:BI93">IF(AE74-AA74&gt;0,AE74-AA74,)</f>
        <v>0</v>
      </c>
      <c r="BJ74" s="66">
        <f aca="true" t="shared" si="63" ref="BJ74:BJ93">IF(AF74-AA74&gt;0,AF74-AA74,)</f>
        <v>0</v>
      </c>
      <c r="BK74" s="72">
        <f t="shared" si="27"/>
        <v>0</v>
      </c>
    </row>
    <row r="75" spans="1:63" ht="15.75" customHeight="1">
      <c r="A75" s="3" t="s">
        <v>9</v>
      </c>
      <c r="B75" s="67">
        <f t="shared" si="42"/>
        <v>65</v>
      </c>
      <c r="C75" s="34">
        <v>6</v>
      </c>
      <c r="D75" s="34">
        <v>3</v>
      </c>
      <c r="E75" s="34"/>
      <c r="F75" s="34"/>
      <c r="G75" s="34"/>
      <c r="H75" s="34"/>
      <c r="I75" s="34">
        <v>4</v>
      </c>
      <c r="J75" s="34"/>
      <c r="K75" s="34"/>
      <c r="L75" s="34"/>
      <c r="M75" s="34"/>
      <c r="N75" s="34"/>
      <c r="O75" s="34">
        <v>8</v>
      </c>
      <c r="P75" s="34">
        <v>1</v>
      </c>
      <c r="Q75" s="34"/>
      <c r="R75" s="34"/>
      <c r="S75" s="34"/>
      <c r="T75" s="34"/>
      <c r="U75" s="34">
        <v>27</v>
      </c>
      <c r="V75" s="34">
        <v>15</v>
      </c>
      <c r="W75" s="34"/>
      <c r="X75" s="34"/>
      <c r="Y75" s="34"/>
      <c r="Z75" s="34"/>
      <c r="AA75" s="34">
        <v>20</v>
      </c>
      <c r="AB75" s="34">
        <v>3</v>
      </c>
      <c r="AC75" s="34"/>
      <c r="AD75" s="34"/>
      <c r="AE75" s="34"/>
      <c r="AF75" s="34">
        <v>1</v>
      </c>
      <c r="AG75" s="64"/>
      <c r="AH75" s="65">
        <f t="shared" si="44"/>
        <v>0</v>
      </c>
      <c r="AI75" s="65">
        <f t="shared" si="45"/>
        <v>0</v>
      </c>
      <c r="AJ75" s="65">
        <f aca="true" t="shared" si="64" ref="AJ75:AJ93">IF(F75-MIN(D75:E75)&gt;0,F75-MIN(D75:E75),)</f>
        <v>0</v>
      </c>
      <c r="AK75" s="65">
        <f t="shared" si="46"/>
        <v>0</v>
      </c>
      <c r="AL75" s="66">
        <f t="shared" si="47"/>
        <v>0</v>
      </c>
      <c r="AM75" s="64"/>
      <c r="AN75" s="65">
        <f t="shared" si="48"/>
        <v>0</v>
      </c>
      <c r="AO75" s="65">
        <f t="shared" si="49"/>
        <v>0</v>
      </c>
      <c r="AP75" s="65">
        <f aca="true" t="shared" si="65" ref="AP75:AP93">IF(L75-MIN(J75:K75)&gt;0,L75-MIN(J75:K75),)</f>
        <v>0</v>
      </c>
      <c r="AQ75" s="65">
        <f t="shared" si="50"/>
        <v>0</v>
      </c>
      <c r="AR75" s="66">
        <f t="shared" si="51"/>
        <v>0</v>
      </c>
      <c r="AS75" s="64"/>
      <c r="AT75" s="65">
        <f t="shared" si="52"/>
        <v>0</v>
      </c>
      <c r="AU75" s="65">
        <f t="shared" si="53"/>
        <v>0</v>
      </c>
      <c r="AV75" s="65">
        <f aca="true" t="shared" si="66" ref="AV75:AV93">IF(R75-MIN(P75:Q75)&gt;0,R75-MIN(P75:Q75),)</f>
        <v>0</v>
      </c>
      <c r="AW75" s="65">
        <f t="shared" si="54"/>
        <v>0</v>
      </c>
      <c r="AX75" s="66">
        <f t="shared" si="55"/>
        <v>0</v>
      </c>
      <c r="AY75" s="64"/>
      <c r="AZ75" s="65">
        <f t="shared" si="56"/>
        <v>0</v>
      </c>
      <c r="BA75" s="65">
        <f t="shared" si="57"/>
        <v>0</v>
      </c>
      <c r="BB75" s="65">
        <f aca="true" t="shared" si="67" ref="BB75:BB93">IF(X75-MIN(V75:W75)&gt;0,X75-MIN(V75:W75),)</f>
        <v>0</v>
      </c>
      <c r="BC75" s="65">
        <f t="shared" si="58"/>
        <v>0</v>
      </c>
      <c r="BD75" s="66">
        <f t="shared" si="59"/>
        <v>0</v>
      </c>
      <c r="BE75" s="64"/>
      <c r="BF75" s="65">
        <f t="shared" si="60"/>
        <v>0</v>
      </c>
      <c r="BG75" s="65">
        <f t="shared" si="61"/>
        <v>0</v>
      </c>
      <c r="BH75" s="65">
        <f aca="true" t="shared" si="68" ref="BH75:BH93">IF(AD75-MIN(AB75:AC75)&gt;0,AD75-MIN(AB75:AC75),)</f>
        <v>0</v>
      </c>
      <c r="BI75" s="65">
        <f t="shared" si="62"/>
        <v>0</v>
      </c>
      <c r="BJ75" s="66">
        <f t="shared" si="63"/>
        <v>0</v>
      </c>
      <c r="BK75" s="72">
        <f aca="true" t="shared" si="69" ref="BK75:BK93">IF(COUNTIF(C75:AF75,"*")&lt;&gt;0,"Er",)</f>
        <v>0</v>
      </c>
    </row>
    <row r="76" spans="1:63" ht="15.75" customHeight="1">
      <c r="A76" s="32" t="s">
        <v>10</v>
      </c>
      <c r="B76" s="69">
        <f t="shared" si="42"/>
        <v>5</v>
      </c>
      <c r="C76" s="34">
        <v>4</v>
      </c>
      <c r="D76" s="34"/>
      <c r="E76" s="34"/>
      <c r="F76" s="34"/>
      <c r="G76" s="34"/>
      <c r="H76" s="34">
        <v>1</v>
      </c>
      <c r="I76" s="34">
        <v>1</v>
      </c>
      <c r="J76" s="34">
        <v>1</v>
      </c>
      <c r="K76" s="34"/>
      <c r="L76" s="34"/>
      <c r="M76" s="34"/>
      <c r="N76" s="34">
        <v>1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64"/>
      <c r="AH76" s="65">
        <f t="shared" si="44"/>
        <v>0</v>
      </c>
      <c r="AI76" s="65">
        <f t="shared" si="45"/>
        <v>0</v>
      </c>
      <c r="AJ76" s="65">
        <f t="shared" si="64"/>
        <v>0</v>
      </c>
      <c r="AK76" s="65">
        <f t="shared" si="46"/>
        <v>0</v>
      </c>
      <c r="AL76" s="66">
        <f t="shared" si="47"/>
        <v>0</v>
      </c>
      <c r="AM76" s="64"/>
      <c r="AN76" s="65">
        <f t="shared" si="48"/>
        <v>0</v>
      </c>
      <c r="AO76" s="65">
        <f t="shared" si="49"/>
        <v>0</v>
      </c>
      <c r="AP76" s="65">
        <f t="shared" si="65"/>
        <v>0</v>
      </c>
      <c r="AQ76" s="65">
        <f t="shared" si="50"/>
        <v>0</v>
      </c>
      <c r="AR76" s="66">
        <f t="shared" si="51"/>
        <v>0</v>
      </c>
      <c r="AS76" s="64"/>
      <c r="AT76" s="65">
        <f t="shared" si="52"/>
        <v>0</v>
      </c>
      <c r="AU76" s="65">
        <f t="shared" si="53"/>
        <v>0</v>
      </c>
      <c r="AV76" s="65">
        <f t="shared" si="66"/>
        <v>0</v>
      </c>
      <c r="AW76" s="65">
        <f t="shared" si="54"/>
        <v>0</v>
      </c>
      <c r="AX76" s="66">
        <f t="shared" si="55"/>
        <v>0</v>
      </c>
      <c r="AY76" s="64"/>
      <c r="AZ76" s="65">
        <f t="shared" si="56"/>
        <v>0</v>
      </c>
      <c r="BA76" s="65">
        <f t="shared" si="57"/>
        <v>0</v>
      </c>
      <c r="BB76" s="65">
        <f t="shared" si="67"/>
        <v>0</v>
      </c>
      <c r="BC76" s="65">
        <f t="shared" si="58"/>
        <v>0</v>
      </c>
      <c r="BD76" s="66">
        <f t="shared" si="59"/>
        <v>0</v>
      </c>
      <c r="BE76" s="64"/>
      <c r="BF76" s="65">
        <f t="shared" si="60"/>
        <v>0</v>
      </c>
      <c r="BG76" s="65">
        <f t="shared" si="61"/>
        <v>0</v>
      </c>
      <c r="BH76" s="65">
        <f t="shared" si="68"/>
        <v>0</v>
      </c>
      <c r="BI76" s="65">
        <f t="shared" si="62"/>
        <v>0</v>
      </c>
      <c r="BJ76" s="66">
        <f t="shared" si="63"/>
        <v>0</v>
      </c>
      <c r="BK76" s="72">
        <f t="shared" si="69"/>
        <v>0</v>
      </c>
    </row>
    <row r="77" spans="1:63" ht="15.75" customHeight="1">
      <c r="A77" s="4" t="s">
        <v>74</v>
      </c>
      <c r="B77" s="68">
        <f t="shared" si="42"/>
        <v>483</v>
      </c>
      <c r="C77" s="39">
        <f aca="true" t="shared" si="70" ref="C77:AF77">SUM(C78:C80)</f>
        <v>111</v>
      </c>
      <c r="D77" s="39">
        <f t="shared" si="70"/>
        <v>50</v>
      </c>
      <c r="E77" s="39">
        <f t="shared" si="70"/>
        <v>0</v>
      </c>
      <c r="F77" s="39">
        <f t="shared" si="70"/>
        <v>0</v>
      </c>
      <c r="G77" s="39">
        <f t="shared" si="70"/>
        <v>0</v>
      </c>
      <c r="H77" s="39">
        <f t="shared" si="70"/>
        <v>0</v>
      </c>
      <c r="I77" s="39">
        <f t="shared" si="70"/>
        <v>115</v>
      </c>
      <c r="J77" s="39">
        <f t="shared" si="70"/>
        <v>53</v>
      </c>
      <c r="K77" s="39">
        <f t="shared" si="70"/>
        <v>0</v>
      </c>
      <c r="L77" s="39">
        <f t="shared" si="70"/>
        <v>0</v>
      </c>
      <c r="M77" s="39">
        <f t="shared" si="70"/>
        <v>0</v>
      </c>
      <c r="N77" s="39">
        <f t="shared" si="70"/>
        <v>0</v>
      </c>
      <c r="O77" s="39">
        <f t="shared" si="70"/>
        <v>84</v>
      </c>
      <c r="P77" s="39">
        <f t="shared" si="70"/>
        <v>48</v>
      </c>
      <c r="Q77" s="39">
        <f t="shared" si="70"/>
        <v>0</v>
      </c>
      <c r="R77" s="39">
        <f t="shared" si="70"/>
        <v>0</v>
      </c>
      <c r="S77" s="39">
        <f t="shared" si="70"/>
        <v>0</v>
      </c>
      <c r="T77" s="39">
        <f t="shared" si="70"/>
        <v>0</v>
      </c>
      <c r="U77" s="39">
        <f t="shared" si="70"/>
        <v>83</v>
      </c>
      <c r="V77" s="39">
        <f t="shared" si="70"/>
        <v>48</v>
      </c>
      <c r="W77" s="39">
        <f t="shared" si="70"/>
        <v>0</v>
      </c>
      <c r="X77" s="39">
        <f t="shared" si="70"/>
        <v>0</v>
      </c>
      <c r="Y77" s="39">
        <f t="shared" si="70"/>
        <v>0</v>
      </c>
      <c r="Z77" s="39">
        <f t="shared" si="70"/>
        <v>0</v>
      </c>
      <c r="AA77" s="39">
        <f t="shared" si="70"/>
        <v>90</v>
      </c>
      <c r="AB77" s="39">
        <f t="shared" si="70"/>
        <v>53</v>
      </c>
      <c r="AC77" s="39">
        <f t="shared" si="70"/>
        <v>0</v>
      </c>
      <c r="AD77" s="39">
        <f t="shared" si="70"/>
        <v>0</v>
      </c>
      <c r="AE77" s="39">
        <f t="shared" si="70"/>
        <v>0</v>
      </c>
      <c r="AF77" s="39">
        <f t="shared" si="70"/>
        <v>0</v>
      </c>
      <c r="AG77" s="64"/>
      <c r="AH77" s="65">
        <f t="shared" si="44"/>
        <v>0</v>
      </c>
      <c r="AI77" s="65">
        <f t="shared" si="45"/>
        <v>0</v>
      </c>
      <c r="AJ77" s="65">
        <f t="shared" si="64"/>
        <v>0</v>
      </c>
      <c r="AK77" s="65">
        <f t="shared" si="46"/>
        <v>0</v>
      </c>
      <c r="AL77" s="66">
        <f t="shared" si="47"/>
        <v>0</v>
      </c>
      <c r="AM77" s="64"/>
      <c r="AN77" s="65">
        <f t="shared" si="48"/>
        <v>0</v>
      </c>
      <c r="AO77" s="65">
        <f t="shared" si="49"/>
        <v>0</v>
      </c>
      <c r="AP77" s="65">
        <f t="shared" si="65"/>
        <v>0</v>
      </c>
      <c r="AQ77" s="65">
        <f t="shared" si="50"/>
        <v>0</v>
      </c>
      <c r="AR77" s="66">
        <f t="shared" si="51"/>
        <v>0</v>
      </c>
      <c r="AS77" s="64"/>
      <c r="AT77" s="65">
        <f t="shared" si="52"/>
        <v>0</v>
      </c>
      <c r="AU77" s="65">
        <f t="shared" si="53"/>
        <v>0</v>
      </c>
      <c r="AV77" s="65">
        <f t="shared" si="66"/>
        <v>0</v>
      </c>
      <c r="AW77" s="65">
        <f t="shared" si="54"/>
        <v>0</v>
      </c>
      <c r="AX77" s="66">
        <f t="shared" si="55"/>
        <v>0</v>
      </c>
      <c r="AY77" s="64"/>
      <c r="AZ77" s="65">
        <f t="shared" si="56"/>
        <v>0</v>
      </c>
      <c r="BA77" s="65">
        <f t="shared" si="57"/>
        <v>0</v>
      </c>
      <c r="BB77" s="65">
        <f t="shared" si="67"/>
        <v>0</v>
      </c>
      <c r="BC77" s="65">
        <f t="shared" si="58"/>
        <v>0</v>
      </c>
      <c r="BD77" s="66">
        <f t="shared" si="59"/>
        <v>0</v>
      </c>
      <c r="BE77" s="64"/>
      <c r="BF77" s="65">
        <f t="shared" si="60"/>
        <v>0</v>
      </c>
      <c r="BG77" s="65">
        <f t="shared" si="61"/>
        <v>0</v>
      </c>
      <c r="BH77" s="65">
        <f t="shared" si="68"/>
        <v>0</v>
      </c>
      <c r="BI77" s="65">
        <f t="shared" si="62"/>
        <v>0</v>
      </c>
      <c r="BJ77" s="66">
        <f t="shared" si="63"/>
        <v>0</v>
      </c>
      <c r="BK77" s="72">
        <f t="shared" si="69"/>
        <v>0</v>
      </c>
    </row>
    <row r="78" spans="1:63" ht="15.75" customHeight="1">
      <c r="A78" s="3" t="s">
        <v>67</v>
      </c>
      <c r="B78" s="67">
        <f t="shared" si="42"/>
        <v>332</v>
      </c>
      <c r="C78" s="75">
        <f>C73</f>
        <v>89</v>
      </c>
      <c r="D78" s="75">
        <f aca="true" t="shared" si="71" ref="D78:AF78">D73</f>
        <v>40</v>
      </c>
      <c r="E78" s="75">
        <f t="shared" si="71"/>
        <v>0</v>
      </c>
      <c r="F78" s="75">
        <f t="shared" si="71"/>
        <v>0</v>
      </c>
      <c r="G78" s="75">
        <f t="shared" si="71"/>
        <v>0</v>
      </c>
      <c r="H78" s="75">
        <f t="shared" si="71"/>
        <v>0</v>
      </c>
      <c r="I78" s="75">
        <f t="shared" si="71"/>
        <v>86</v>
      </c>
      <c r="J78" s="75">
        <f t="shared" si="71"/>
        <v>45</v>
      </c>
      <c r="K78" s="75">
        <f t="shared" si="71"/>
        <v>0</v>
      </c>
      <c r="L78" s="75">
        <f t="shared" si="71"/>
        <v>0</v>
      </c>
      <c r="M78" s="75">
        <f t="shared" si="71"/>
        <v>0</v>
      </c>
      <c r="N78" s="75">
        <f t="shared" si="71"/>
        <v>0</v>
      </c>
      <c r="O78" s="75">
        <f t="shared" si="71"/>
        <v>51</v>
      </c>
      <c r="P78" s="75">
        <f t="shared" si="71"/>
        <v>28</v>
      </c>
      <c r="Q78" s="75">
        <f t="shared" si="71"/>
        <v>0</v>
      </c>
      <c r="R78" s="75">
        <f t="shared" si="71"/>
        <v>0</v>
      </c>
      <c r="S78" s="75">
        <f t="shared" si="71"/>
        <v>0</v>
      </c>
      <c r="T78" s="75">
        <f t="shared" si="71"/>
        <v>0</v>
      </c>
      <c r="U78" s="75">
        <f t="shared" si="71"/>
        <v>48</v>
      </c>
      <c r="V78" s="75">
        <f t="shared" si="71"/>
        <v>28</v>
      </c>
      <c r="W78" s="75">
        <f t="shared" si="71"/>
        <v>0</v>
      </c>
      <c r="X78" s="75">
        <f t="shared" si="71"/>
        <v>0</v>
      </c>
      <c r="Y78" s="75">
        <f t="shared" si="71"/>
        <v>0</v>
      </c>
      <c r="Z78" s="75">
        <f t="shared" si="71"/>
        <v>0</v>
      </c>
      <c r="AA78" s="75">
        <f t="shared" si="71"/>
        <v>58</v>
      </c>
      <c r="AB78" s="75">
        <f t="shared" si="71"/>
        <v>35</v>
      </c>
      <c r="AC78" s="75">
        <f t="shared" si="71"/>
        <v>0</v>
      </c>
      <c r="AD78" s="75">
        <f t="shared" si="71"/>
        <v>0</v>
      </c>
      <c r="AE78" s="75">
        <f t="shared" si="71"/>
        <v>0</v>
      </c>
      <c r="AF78" s="75">
        <f t="shared" si="71"/>
        <v>0</v>
      </c>
      <c r="AG78" s="64"/>
      <c r="AH78" s="65">
        <f t="shared" si="44"/>
        <v>0</v>
      </c>
      <c r="AI78" s="65">
        <f t="shared" si="45"/>
        <v>0</v>
      </c>
      <c r="AJ78" s="65">
        <f t="shared" si="64"/>
        <v>0</v>
      </c>
      <c r="AK78" s="65">
        <f t="shared" si="46"/>
        <v>0</v>
      </c>
      <c r="AL78" s="66">
        <f t="shared" si="47"/>
        <v>0</v>
      </c>
      <c r="AM78" s="64"/>
      <c r="AN78" s="65">
        <f t="shared" si="48"/>
        <v>0</v>
      </c>
      <c r="AO78" s="65">
        <f t="shared" si="49"/>
        <v>0</v>
      </c>
      <c r="AP78" s="65">
        <f t="shared" si="65"/>
        <v>0</v>
      </c>
      <c r="AQ78" s="65">
        <f t="shared" si="50"/>
        <v>0</v>
      </c>
      <c r="AR78" s="66">
        <f t="shared" si="51"/>
        <v>0</v>
      </c>
      <c r="AS78" s="64"/>
      <c r="AT78" s="65">
        <f t="shared" si="52"/>
        <v>0</v>
      </c>
      <c r="AU78" s="65">
        <f t="shared" si="53"/>
        <v>0</v>
      </c>
      <c r="AV78" s="65">
        <f t="shared" si="66"/>
        <v>0</v>
      </c>
      <c r="AW78" s="65">
        <f t="shared" si="54"/>
        <v>0</v>
      </c>
      <c r="AX78" s="66">
        <f t="shared" si="55"/>
        <v>0</v>
      </c>
      <c r="AY78" s="64"/>
      <c r="AZ78" s="65">
        <f t="shared" si="56"/>
        <v>0</v>
      </c>
      <c r="BA78" s="65">
        <f t="shared" si="57"/>
        <v>0</v>
      </c>
      <c r="BB78" s="65">
        <f t="shared" si="67"/>
        <v>0</v>
      </c>
      <c r="BC78" s="65">
        <f t="shared" si="58"/>
        <v>0</v>
      </c>
      <c r="BD78" s="66">
        <f t="shared" si="59"/>
        <v>0</v>
      </c>
      <c r="BE78" s="64"/>
      <c r="BF78" s="65">
        <f t="shared" si="60"/>
        <v>0</v>
      </c>
      <c r="BG78" s="65">
        <f t="shared" si="61"/>
        <v>0</v>
      </c>
      <c r="BH78" s="65">
        <f t="shared" si="68"/>
        <v>0</v>
      </c>
      <c r="BI78" s="65">
        <f t="shared" si="62"/>
        <v>0</v>
      </c>
      <c r="BJ78" s="66">
        <f t="shared" si="63"/>
        <v>0</v>
      </c>
      <c r="BK78" s="72">
        <f t="shared" si="69"/>
        <v>0</v>
      </c>
    </row>
    <row r="79" spans="1:63" ht="15.75" customHeight="1">
      <c r="A79" s="3" t="s">
        <v>68</v>
      </c>
      <c r="B79" s="67">
        <f t="shared" si="42"/>
        <v>151</v>
      </c>
      <c r="C79" s="75">
        <f>C74</f>
        <v>22</v>
      </c>
      <c r="D79" s="75">
        <f aca="true" t="shared" si="72" ref="D79:AF79">D74</f>
        <v>10</v>
      </c>
      <c r="E79" s="75">
        <f t="shared" si="72"/>
        <v>0</v>
      </c>
      <c r="F79" s="75">
        <f t="shared" si="72"/>
        <v>0</v>
      </c>
      <c r="G79" s="75">
        <f t="shared" si="72"/>
        <v>0</v>
      </c>
      <c r="H79" s="75">
        <f t="shared" si="72"/>
        <v>0</v>
      </c>
      <c r="I79" s="75">
        <f t="shared" si="72"/>
        <v>29</v>
      </c>
      <c r="J79" s="75">
        <f t="shared" si="72"/>
        <v>8</v>
      </c>
      <c r="K79" s="75">
        <f t="shared" si="72"/>
        <v>0</v>
      </c>
      <c r="L79" s="75">
        <f t="shared" si="72"/>
        <v>0</v>
      </c>
      <c r="M79" s="75">
        <f t="shared" si="72"/>
        <v>0</v>
      </c>
      <c r="N79" s="75">
        <f t="shared" si="72"/>
        <v>0</v>
      </c>
      <c r="O79" s="75">
        <f t="shared" si="72"/>
        <v>33</v>
      </c>
      <c r="P79" s="75">
        <f t="shared" si="72"/>
        <v>20</v>
      </c>
      <c r="Q79" s="75">
        <f t="shared" si="72"/>
        <v>0</v>
      </c>
      <c r="R79" s="75">
        <f t="shared" si="72"/>
        <v>0</v>
      </c>
      <c r="S79" s="75">
        <f t="shared" si="72"/>
        <v>0</v>
      </c>
      <c r="T79" s="75">
        <f t="shared" si="72"/>
        <v>0</v>
      </c>
      <c r="U79" s="75">
        <f t="shared" si="72"/>
        <v>35</v>
      </c>
      <c r="V79" s="75">
        <f t="shared" si="72"/>
        <v>20</v>
      </c>
      <c r="W79" s="75">
        <f t="shared" si="72"/>
        <v>0</v>
      </c>
      <c r="X79" s="75">
        <f t="shared" si="72"/>
        <v>0</v>
      </c>
      <c r="Y79" s="75">
        <f t="shared" si="72"/>
        <v>0</v>
      </c>
      <c r="Z79" s="75">
        <f t="shared" si="72"/>
        <v>0</v>
      </c>
      <c r="AA79" s="75">
        <f t="shared" si="72"/>
        <v>32</v>
      </c>
      <c r="AB79" s="75">
        <f t="shared" si="72"/>
        <v>18</v>
      </c>
      <c r="AC79" s="75">
        <f t="shared" si="72"/>
        <v>0</v>
      </c>
      <c r="AD79" s="75">
        <f t="shared" si="72"/>
        <v>0</v>
      </c>
      <c r="AE79" s="75">
        <f t="shared" si="72"/>
        <v>0</v>
      </c>
      <c r="AF79" s="75">
        <f t="shared" si="72"/>
        <v>0</v>
      </c>
      <c r="AG79" s="64"/>
      <c r="AH79" s="65">
        <f t="shared" si="44"/>
        <v>0</v>
      </c>
      <c r="AI79" s="65">
        <f t="shared" si="45"/>
        <v>0</v>
      </c>
      <c r="AJ79" s="65">
        <f t="shared" si="64"/>
        <v>0</v>
      </c>
      <c r="AK79" s="65">
        <f t="shared" si="46"/>
        <v>0</v>
      </c>
      <c r="AL79" s="66">
        <f t="shared" si="47"/>
        <v>0</v>
      </c>
      <c r="AM79" s="64"/>
      <c r="AN79" s="65">
        <f t="shared" si="48"/>
        <v>0</v>
      </c>
      <c r="AO79" s="65">
        <f t="shared" si="49"/>
        <v>0</v>
      </c>
      <c r="AP79" s="65">
        <f t="shared" si="65"/>
        <v>0</v>
      </c>
      <c r="AQ79" s="65">
        <f t="shared" si="50"/>
        <v>0</v>
      </c>
      <c r="AR79" s="66">
        <f t="shared" si="51"/>
        <v>0</v>
      </c>
      <c r="AS79" s="64"/>
      <c r="AT79" s="65">
        <f t="shared" si="52"/>
        <v>0</v>
      </c>
      <c r="AU79" s="65">
        <f t="shared" si="53"/>
        <v>0</v>
      </c>
      <c r="AV79" s="65">
        <f t="shared" si="66"/>
        <v>0</v>
      </c>
      <c r="AW79" s="65">
        <f t="shared" si="54"/>
        <v>0</v>
      </c>
      <c r="AX79" s="66">
        <f t="shared" si="55"/>
        <v>0</v>
      </c>
      <c r="AY79" s="64"/>
      <c r="AZ79" s="65">
        <f t="shared" si="56"/>
        <v>0</v>
      </c>
      <c r="BA79" s="65">
        <f t="shared" si="57"/>
        <v>0</v>
      </c>
      <c r="BB79" s="65">
        <f t="shared" si="67"/>
        <v>0</v>
      </c>
      <c r="BC79" s="65">
        <f t="shared" si="58"/>
        <v>0</v>
      </c>
      <c r="BD79" s="66">
        <f t="shared" si="59"/>
        <v>0</v>
      </c>
      <c r="BE79" s="64"/>
      <c r="BF79" s="65">
        <f t="shared" si="60"/>
        <v>0</v>
      </c>
      <c r="BG79" s="65">
        <f t="shared" si="61"/>
        <v>0</v>
      </c>
      <c r="BH79" s="65">
        <f t="shared" si="68"/>
        <v>0</v>
      </c>
      <c r="BI79" s="65">
        <f t="shared" si="62"/>
        <v>0</v>
      </c>
      <c r="BJ79" s="66">
        <f t="shared" si="63"/>
        <v>0</v>
      </c>
      <c r="BK79" s="72">
        <f t="shared" si="69"/>
        <v>0</v>
      </c>
    </row>
    <row r="80" spans="1:63" ht="15.75" customHeight="1">
      <c r="A80" s="3" t="s">
        <v>69</v>
      </c>
      <c r="B80" s="67">
        <f t="shared" si="42"/>
        <v>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64"/>
      <c r="AH80" s="65">
        <f t="shared" si="44"/>
        <v>0</v>
      </c>
      <c r="AI80" s="65">
        <f t="shared" si="45"/>
        <v>0</v>
      </c>
      <c r="AJ80" s="65">
        <f t="shared" si="64"/>
        <v>0</v>
      </c>
      <c r="AK80" s="65">
        <f t="shared" si="46"/>
        <v>0</v>
      </c>
      <c r="AL80" s="66">
        <f t="shared" si="47"/>
        <v>0</v>
      </c>
      <c r="AM80" s="64"/>
      <c r="AN80" s="65">
        <f t="shared" si="48"/>
        <v>0</v>
      </c>
      <c r="AO80" s="65">
        <f t="shared" si="49"/>
        <v>0</v>
      </c>
      <c r="AP80" s="65">
        <f t="shared" si="65"/>
        <v>0</v>
      </c>
      <c r="AQ80" s="65">
        <f t="shared" si="50"/>
        <v>0</v>
      </c>
      <c r="AR80" s="66">
        <f t="shared" si="51"/>
        <v>0</v>
      </c>
      <c r="AS80" s="64"/>
      <c r="AT80" s="65">
        <f t="shared" si="52"/>
        <v>0</v>
      </c>
      <c r="AU80" s="65">
        <f t="shared" si="53"/>
        <v>0</v>
      </c>
      <c r="AV80" s="65">
        <f t="shared" si="66"/>
        <v>0</v>
      </c>
      <c r="AW80" s="65">
        <f t="shared" si="54"/>
        <v>0</v>
      </c>
      <c r="AX80" s="66">
        <f t="shared" si="55"/>
        <v>0</v>
      </c>
      <c r="AY80" s="64"/>
      <c r="AZ80" s="65">
        <f t="shared" si="56"/>
        <v>0</v>
      </c>
      <c r="BA80" s="65">
        <f t="shared" si="57"/>
        <v>0</v>
      </c>
      <c r="BB80" s="65">
        <f t="shared" si="67"/>
        <v>0</v>
      </c>
      <c r="BC80" s="65">
        <f t="shared" si="58"/>
        <v>0</v>
      </c>
      <c r="BD80" s="66">
        <f t="shared" si="59"/>
        <v>0</v>
      </c>
      <c r="BE80" s="64"/>
      <c r="BF80" s="65">
        <f t="shared" si="60"/>
        <v>0</v>
      </c>
      <c r="BG80" s="65">
        <f t="shared" si="61"/>
        <v>0</v>
      </c>
      <c r="BH80" s="65">
        <f t="shared" si="68"/>
        <v>0</v>
      </c>
      <c r="BI80" s="65">
        <f t="shared" si="62"/>
        <v>0</v>
      </c>
      <c r="BJ80" s="66">
        <f t="shared" si="63"/>
        <v>0</v>
      </c>
      <c r="BK80" s="72">
        <f t="shared" si="69"/>
        <v>0</v>
      </c>
    </row>
    <row r="81" spans="1:63" ht="15.75" customHeight="1">
      <c r="A81" s="5" t="s">
        <v>70</v>
      </c>
      <c r="B81" s="69">
        <f t="shared" si="42"/>
        <v>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64"/>
      <c r="AH81" s="65">
        <f t="shared" si="44"/>
        <v>0</v>
      </c>
      <c r="AI81" s="65">
        <f t="shared" si="45"/>
        <v>0</v>
      </c>
      <c r="AJ81" s="65">
        <f t="shared" si="64"/>
        <v>0</v>
      </c>
      <c r="AK81" s="65">
        <f t="shared" si="46"/>
        <v>0</v>
      </c>
      <c r="AL81" s="66">
        <f t="shared" si="47"/>
        <v>0</v>
      </c>
      <c r="AM81" s="64"/>
      <c r="AN81" s="65">
        <f t="shared" si="48"/>
        <v>0</v>
      </c>
      <c r="AO81" s="65">
        <f t="shared" si="49"/>
        <v>0</v>
      </c>
      <c r="AP81" s="65">
        <f t="shared" si="65"/>
        <v>0</v>
      </c>
      <c r="AQ81" s="65">
        <f t="shared" si="50"/>
        <v>0</v>
      </c>
      <c r="AR81" s="66">
        <f t="shared" si="51"/>
        <v>0</v>
      </c>
      <c r="AS81" s="64"/>
      <c r="AT81" s="65">
        <f t="shared" si="52"/>
        <v>0</v>
      </c>
      <c r="AU81" s="65">
        <f t="shared" si="53"/>
        <v>0</v>
      </c>
      <c r="AV81" s="65">
        <f t="shared" si="66"/>
        <v>0</v>
      </c>
      <c r="AW81" s="65">
        <f t="shared" si="54"/>
        <v>0</v>
      </c>
      <c r="AX81" s="66">
        <f t="shared" si="55"/>
        <v>0</v>
      </c>
      <c r="AY81" s="64"/>
      <c r="AZ81" s="65">
        <f t="shared" si="56"/>
        <v>0</v>
      </c>
      <c r="BA81" s="65">
        <f t="shared" si="57"/>
        <v>0</v>
      </c>
      <c r="BB81" s="65">
        <f t="shared" si="67"/>
        <v>0</v>
      </c>
      <c r="BC81" s="65">
        <f t="shared" si="58"/>
        <v>0</v>
      </c>
      <c r="BD81" s="66">
        <f t="shared" si="59"/>
        <v>0</v>
      </c>
      <c r="BE81" s="64"/>
      <c r="BF81" s="65">
        <f t="shared" si="60"/>
        <v>0</v>
      </c>
      <c r="BG81" s="65">
        <f t="shared" si="61"/>
        <v>0</v>
      </c>
      <c r="BH81" s="65">
        <f t="shared" si="68"/>
        <v>0</v>
      </c>
      <c r="BI81" s="65">
        <f t="shared" si="62"/>
        <v>0</v>
      </c>
      <c r="BJ81" s="66">
        <f t="shared" si="63"/>
        <v>0</v>
      </c>
      <c r="BK81" s="72">
        <f t="shared" si="69"/>
        <v>0</v>
      </c>
    </row>
    <row r="82" spans="1:63" ht="15.75" customHeight="1">
      <c r="A82" s="4" t="s">
        <v>75</v>
      </c>
      <c r="B82" s="68">
        <f t="shared" si="42"/>
        <v>553</v>
      </c>
      <c r="C82" s="39">
        <f>SUM(C83:C85)</f>
        <v>121</v>
      </c>
      <c r="D82" s="39">
        <f aca="true" t="shared" si="73" ref="D82:AF82">SUM(D83:D85)</f>
        <v>53</v>
      </c>
      <c r="E82" s="39">
        <f t="shared" si="73"/>
        <v>0</v>
      </c>
      <c r="F82" s="39">
        <f t="shared" si="73"/>
        <v>0</v>
      </c>
      <c r="G82" s="39">
        <f t="shared" si="73"/>
        <v>0</v>
      </c>
      <c r="H82" s="39">
        <f t="shared" si="73"/>
        <v>1</v>
      </c>
      <c r="I82" s="39">
        <f t="shared" si="73"/>
        <v>120</v>
      </c>
      <c r="J82" s="39">
        <f t="shared" si="73"/>
        <v>53</v>
      </c>
      <c r="K82" s="39">
        <f t="shared" si="73"/>
        <v>0</v>
      </c>
      <c r="L82" s="39">
        <f t="shared" si="73"/>
        <v>0</v>
      </c>
      <c r="M82" s="39">
        <f t="shared" si="73"/>
        <v>0</v>
      </c>
      <c r="N82" s="39">
        <f t="shared" si="73"/>
        <v>0</v>
      </c>
      <c r="O82" s="39">
        <f t="shared" si="73"/>
        <v>92</v>
      </c>
      <c r="P82" s="39">
        <f t="shared" si="73"/>
        <v>49</v>
      </c>
      <c r="Q82" s="39">
        <f t="shared" si="73"/>
        <v>0</v>
      </c>
      <c r="R82" s="39">
        <f t="shared" si="73"/>
        <v>0</v>
      </c>
      <c r="S82" s="39">
        <f t="shared" si="73"/>
        <v>0</v>
      </c>
      <c r="T82" s="39">
        <f t="shared" si="73"/>
        <v>0</v>
      </c>
      <c r="U82" s="39">
        <f t="shared" si="73"/>
        <v>110</v>
      </c>
      <c r="V82" s="39">
        <f t="shared" si="73"/>
        <v>63</v>
      </c>
      <c r="W82" s="39">
        <f t="shared" si="73"/>
        <v>0</v>
      </c>
      <c r="X82" s="39">
        <f t="shared" si="73"/>
        <v>0</v>
      </c>
      <c r="Y82" s="39">
        <f t="shared" si="73"/>
        <v>0</v>
      </c>
      <c r="Z82" s="39">
        <f t="shared" si="73"/>
        <v>0</v>
      </c>
      <c r="AA82" s="39">
        <f t="shared" si="73"/>
        <v>110</v>
      </c>
      <c r="AB82" s="39">
        <f t="shared" si="73"/>
        <v>56</v>
      </c>
      <c r="AC82" s="39">
        <f t="shared" si="73"/>
        <v>0</v>
      </c>
      <c r="AD82" s="39">
        <f t="shared" si="73"/>
        <v>0</v>
      </c>
      <c r="AE82" s="39">
        <f t="shared" si="73"/>
        <v>0</v>
      </c>
      <c r="AF82" s="39">
        <f t="shared" si="73"/>
        <v>1</v>
      </c>
      <c r="AG82" s="64"/>
      <c r="AH82" s="65">
        <f t="shared" si="44"/>
        <v>0</v>
      </c>
      <c r="AI82" s="65">
        <f t="shared" si="45"/>
        <v>0</v>
      </c>
      <c r="AJ82" s="65">
        <f t="shared" si="64"/>
        <v>0</v>
      </c>
      <c r="AK82" s="65">
        <f t="shared" si="46"/>
        <v>0</v>
      </c>
      <c r="AL82" s="66">
        <f t="shared" si="47"/>
        <v>0</v>
      </c>
      <c r="AM82" s="64"/>
      <c r="AN82" s="65">
        <f t="shared" si="48"/>
        <v>0</v>
      </c>
      <c r="AO82" s="65">
        <f t="shared" si="49"/>
        <v>0</v>
      </c>
      <c r="AP82" s="65">
        <f t="shared" si="65"/>
        <v>0</v>
      </c>
      <c r="AQ82" s="65">
        <f t="shared" si="50"/>
        <v>0</v>
      </c>
      <c r="AR82" s="66">
        <f t="shared" si="51"/>
        <v>0</v>
      </c>
      <c r="AS82" s="64"/>
      <c r="AT82" s="65">
        <f t="shared" si="52"/>
        <v>0</v>
      </c>
      <c r="AU82" s="65">
        <f t="shared" si="53"/>
        <v>0</v>
      </c>
      <c r="AV82" s="65">
        <f t="shared" si="66"/>
        <v>0</v>
      </c>
      <c r="AW82" s="65">
        <f t="shared" si="54"/>
        <v>0</v>
      </c>
      <c r="AX82" s="66">
        <f t="shared" si="55"/>
        <v>0</v>
      </c>
      <c r="AY82" s="64"/>
      <c r="AZ82" s="65">
        <f t="shared" si="56"/>
        <v>0</v>
      </c>
      <c r="BA82" s="65">
        <f t="shared" si="57"/>
        <v>0</v>
      </c>
      <c r="BB82" s="65">
        <f t="shared" si="67"/>
        <v>0</v>
      </c>
      <c r="BC82" s="65">
        <f t="shared" si="58"/>
        <v>0</v>
      </c>
      <c r="BD82" s="66">
        <f t="shared" si="59"/>
        <v>0</v>
      </c>
      <c r="BE82" s="64"/>
      <c r="BF82" s="65">
        <f t="shared" si="60"/>
        <v>0</v>
      </c>
      <c r="BG82" s="65">
        <f t="shared" si="61"/>
        <v>0</v>
      </c>
      <c r="BH82" s="65">
        <f t="shared" si="68"/>
        <v>0</v>
      </c>
      <c r="BI82" s="65">
        <f t="shared" si="62"/>
        <v>0</v>
      </c>
      <c r="BJ82" s="66">
        <f t="shared" si="63"/>
        <v>0</v>
      </c>
      <c r="BK82" s="72">
        <f t="shared" si="69"/>
        <v>0</v>
      </c>
    </row>
    <row r="83" spans="1:63" ht="15.75" customHeight="1">
      <c r="A83" s="3" t="s">
        <v>71</v>
      </c>
      <c r="B83" s="67">
        <f t="shared" si="42"/>
        <v>548</v>
      </c>
      <c r="C83" s="75">
        <f>C73+C74+C75</f>
        <v>117</v>
      </c>
      <c r="D83" s="75">
        <f aca="true" t="shared" si="74" ref="D83:AF83">D73+D74+D75</f>
        <v>53</v>
      </c>
      <c r="E83" s="75">
        <f t="shared" si="74"/>
        <v>0</v>
      </c>
      <c r="F83" s="75">
        <f t="shared" si="74"/>
        <v>0</v>
      </c>
      <c r="G83" s="75">
        <f t="shared" si="74"/>
        <v>0</v>
      </c>
      <c r="H83" s="75">
        <f t="shared" si="74"/>
        <v>0</v>
      </c>
      <c r="I83" s="75">
        <f t="shared" si="74"/>
        <v>119</v>
      </c>
      <c r="J83" s="75">
        <f t="shared" si="74"/>
        <v>53</v>
      </c>
      <c r="K83" s="75">
        <f t="shared" si="74"/>
        <v>0</v>
      </c>
      <c r="L83" s="75">
        <f t="shared" si="74"/>
        <v>0</v>
      </c>
      <c r="M83" s="75">
        <f t="shared" si="74"/>
        <v>0</v>
      </c>
      <c r="N83" s="75">
        <f t="shared" si="74"/>
        <v>0</v>
      </c>
      <c r="O83" s="75">
        <f t="shared" si="74"/>
        <v>92</v>
      </c>
      <c r="P83" s="75">
        <f t="shared" si="74"/>
        <v>49</v>
      </c>
      <c r="Q83" s="75">
        <f t="shared" si="74"/>
        <v>0</v>
      </c>
      <c r="R83" s="75">
        <f t="shared" si="74"/>
        <v>0</v>
      </c>
      <c r="S83" s="75">
        <f t="shared" si="74"/>
        <v>0</v>
      </c>
      <c r="T83" s="75">
        <f t="shared" si="74"/>
        <v>0</v>
      </c>
      <c r="U83" s="75">
        <f t="shared" si="74"/>
        <v>110</v>
      </c>
      <c r="V83" s="75">
        <f t="shared" si="74"/>
        <v>63</v>
      </c>
      <c r="W83" s="75">
        <f t="shared" si="74"/>
        <v>0</v>
      </c>
      <c r="X83" s="75">
        <f t="shared" si="74"/>
        <v>0</v>
      </c>
      <c r="Y83" s="75">
        <f t="shared" si="74"/>
        <v>0</v>
      </c>
      <c r="Z83" s="75">
        <f t="shared" si="74"/>
        <v>0</v>
      </c>
      <c r="AA83" s="75">
        <f t="shared" si="74"/>
        <v>110</v>
      </c>
      <c r="AB83" s="75">
        <f t="shared" si="74"/>
        <v>56</v>
      </c>
      <c r="AC83" s="75">
        <f t="shared" si="74"/>
        <v>0</v>
      </c>
      <c r="AD83" s="75">
        <f t="shared" si="74"/>
        <v>0</v>
      </c>
      <c r="AE83" s="75">
        <f t="shared" si="74"/>
        <v>0</v>
      </c>
      <c r="AF83" s="75">
        <f t="shared" si="74"/>
        <v>1</v>
      </c>
      <c r="AG83" s="64"/>
      <c r="AH83" s="65">
        <f t="shared" si="44"/>
        <v>0</v>
      </c>
      <c r="AI83" s="65">
        <f t="shared" si="45"/>
        <v>0</v>
      </c>
      <c r="AJ83" s="65">
        <f t="shared" si="64"/>
        <v>0</v>
      </c>
      <c r="AK83" s="65">
        <f t="shared" si="46"/>
        <v>0</v>
      </c>
      <c r="AL83" s="66">
        <f t="shared" si="47"/>
        <v>0</v>
      </c>
      <c r="AM83" s="64"/>
      <c r="AN83" s="65">
        <f t="shared" si="48"/>
        <v>0</v>
      </c>
      <c r="AO83" s="65">
        <f t="shared" si="49"/>
        <v>0</v>
      </c>
      <c r="AP83" s="65">
        <f t="shared" si="65"/>
        <v>0</v>
      </c>
      <c r="AQ83" s="65">
        <f t="shared" si="50"/>
        <v>0</v>
      </c>
      <c r="AR83" s="66">
        <f t="shared" si="51"/>
        <v>0</v>
      </c>
      <c r="AS83" s="64"/>
      <c r="AT83" s="65">
        <f t="shared" si="52"/>
        <v>0</v>
      </c>
      <c r="AU83" s="65">
        <f t="shared" si="53"/>
        <v>0</v>
      </c>
      <c r="AV83" s="65">
        <f t="shared" si="66"/>
        <v>0</v>
      </c>
      <c r="AW83" s="65">
        <f t="shared" si="54"/>
        <v>0</v>
      </c>
      <c r="AX83" s="66">
        <f t="shared" si="55"/>
        <v>0</v>
      </c>
      <c r="AY83" s="64"/>
      <c r="AZ83" s="65">
        <f t="shared" si="56"/>
        <v>0</v>
      </c>
      <c r="BA83" s="65">
        <f t="shared" si="57"/>
        <v>0</v>
      </c>
      <c r="BB83" s="65">
        <f t="shared" si="67"/>
        <v>0</v>
      </c>
      <c r="BC83" s="65">
        <f t="shared" si="58"/>
        <v>0</v>
      </c>
      <c r="BD83" s="66">
        <f t="shared" si="59"/>
        <v>0</v>
      </c>
      <c r="BE83" s="64"/>
      <c r="BF83" s="65">
        <f t="shared" si="60"/>
        <v>0</v>
      </c>
      <c r="BG83" s="65">
        <f t="shared" si="61"/>
        <v>0</v>
      </c>
      <c r="BH83" s="65">
        <f t="shared" si="68"/>
        <v>0</v>
      </c>
      <c r="BI83" s="65">
        <f t="shared" si="62"/>
        <v>0</v>
      </c>
      <c r="BJ83" s="66">
        <f t="shared" si="63"/>
        <v>0</v>
      </c>
      <c r="BK83" s="72">
        <f t="shared" si="69"/>
        <v>0</v>
      </c>
    </row>
    <row r="84" spans="1:63" ht="15.75" customHeight="1">
      <c r="A84" s="3" t="s">
        <v>72</v>
      </c>
      <c r="B84" s="67">
        <f t="shared" si="42"/>
        <v>5</v>
      </c>
      <c r="C84" s="34">
        <v>4</v>
      </c>
      <c r="D84" s="34"/>
      <c r="E84" s="34"/>
      <c r="F84" s="34"/>
      <c r="G84" s="34"/>
      <c r="H84" s="34">
        <v>1</v>
      </c>
      <c r="I84" s="34">
        <v>1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64"/>
      <c r="AH84" s="65">
        <f t="shared" si="44"/>
        <v>0</v>
      </c>
      <c r="AI84" s="65">
        <f t="shared" si="45"/>
        <v>0</v>
      </c>
      <c r="AJ84" s="65">
        <f t="shared" si="64"/>
        <v>0</v>
      </c>
      <c r="AK84" s="65">
        <f t="shared" si="46"/>
        <v>0</v>
      </c>
      <c r="AL84" s="66">
        <f t="shared" si="47"/>
        <v>0</v>
      </c>
      <c r="AM84" s="64"/>
      <c r="AN84" s="65">
        <f t="shared" si="48"/>
        <v>0</v>
      </c>
      <c r="AO84" s="65">
        <f t="shared" si="49"/>
        <v>0</v>
      </c>
      <c r="AP84" s="65">
        <f t="shared" si="65"/>
        <v>0</v>
      </c>
      <c r="AQ84" s="65">
        <f t="shared" si="50"/>
        <v>0</v>
      </c>
      <c r="AR84" s="66">
        <f t="shared" si="51"/>
        <v>0</v>
      </c>
      <c r="AS84" s="64"/>
      <c r="AT84" s="65">
        <f t="shared" si="52"/>
        <v>0</v>
      </c>
      <c r="AU84" s="65">
        <f t="shared" si="53"/>
        <v>0</v>
      </c>
      <c r="AV84" s="65">
        <f t="shared" si="66"/>
        <v>0</v>
      </c>
      <c r="AW84" s="65">
        <f t="shared" si="54"/>
        <v>0</v>
      </c>
      <c r="AX84" s="66">
        <f t="shared" si="55"/>
        <v>0</v>
      </c>
      <c r="AY84" s="64"/>
      <c r="AZ84" s="65">
        <f t="shared" si="56"/>
        <v>0</v>
      </c>
      <c r="BA84" s="65">
        <f t="shared" si="57"/>
        <v>0</v>
      </c>
      <c r="BB84" s="65">
        <f t="shared" si="67"/>
        <v>0</v>
      </c>
      <c r="BC84" s="65">
        <f t="shared" si="58"/>
        <v>0</v>
      </c>
      <c r="BD84" s="66">
        <f t="shared" si="59"/>
        <v>0</v>
      </c>
      <c r="BE84" s="64"/>
      <c r="BF84" s="65">
        <f t="shared" si="60"/>
        <v>0</v>
      </c>
      <c r="BG84" s="65">
        <f t="shared" si="61"/>
        <v>0</v>
      </c>
      <c r="BH84" s="65">
        <f t="shared" si="68"/>
        <v>0</v>
      </c>
      <c r="BI84" s="65">
        <f t="shared" si="62"/>
        <v>0</v>
      </c>
      <c r="BJ84" s="66">
        <f t="shared" si="63"/>
        <v>0</v>
      </c>
      <c r="BK84" s="72">
        <f t="shared" si="69"/>
        <v>0</v>
      </c>
    </row>
    <row r="85" spans="1:63" ht="15.75" customHeight="1">
      <c r="A85" s="5" t="s">
        <v>73</v>
      </c>
      <c r="B85" s="69">
        <f t="shared" si="42"/>
        <v>0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64"/>
      <c r="AH85" s="65">
        <f t="shared" si="44"/>
        <v>0</v>
      </c>
      <c r="AI85" s="65">
        <f t="shared" si="45"/>
        <v>0</v>
      </c>
      <c r="AJ85" s="65">
        <f t="shared" si="64"/>
        <v>0</v>
      </c>
      <c r="AK85" s="65">
        <f t="shared" si="46"/>
        <v>0</v>
      </c>
      <c r="AL85" s="66">
        <f t="shared" si="47"/>
        <v>0</v>
      </c>
      <c r="AM85" s="64"/>
      <c r="AN85" s="65">
        <f t="shared" si="48"/>
        <v>0</v>
      </c>
      <c r="AO85" s="65">
        <f t="shared" si="49"/>
        <v>0</v>
      </c>
      <c r="AP85" s="65">
        <f t="shared" si="65"/>
        <v>0</v>
      </c>
      <c r="AQ85" s="65">
        <f t="shared" si="50"/>
        <v>0</v>
      </c>
      <c r="AR85" s="66">
        <f t="shared" si="51"/>
        <v>0</v>
      </c>
      <c r="AS85" s="64"/>
      <c r="AT85" s="65">
        <f t="shared" si="52"/>
        <v>0</v>
      </c>
      <c r="AU85" s="65">
        <f t="shared" si="53"/>
        <v>0</v>
      </c>
      <c r="AV85" s="65">
        <f t="shared" si="66"/>
        <v>0</v>
      </c>
      <c r="AW85" s="65">
        <f t="shared" si="54"/>
        <v>0</v>
      </c>
      <c r="AX85" s="66">
        <f t="shared" si="55"/>
        <v>0</v>
      </c>
      <c r="AY85" s="64"/>
      <c r="AZ85" s="65">
        <f t="shared" si="56"/>
        <v>0</v>
      </c>
      <c r="BA85" s="65">
        <f t="shared" si="57"/>
        <v>0</v>
      </c>
      <c r="BB85" s="65">
        <f t="shared" si="67"/>
        <v>0</v>
      </c>
      <c r="BC85" s="65">
        <f t="shared" si="58"/>
        <v>0</v>
      </c>
      <c r="BD85" s="66">
        <f t="shared" si="59"/>
        <v>0</v>
      </c>
      <c r="BE85" s="64"/>
      <c r="BF85" s="65">
        <f t="shared" si="60"/>
        <v>0</v>
      </c>
      <c r="BG85" s="65">
        <f t="shared" si="61"/>
        <v>0</v>
      </c>
      <c r="BH85" s="65">
        <f t="shared" si="68"/>
        <v>0</v>
      </c>
      <c r="BI85" s="65">
        <f t="shared" si="62"/>
        <v>0</v>
      </c>
      <c r="BJ85" s="66">
        <f t="shared" si="63"/>
        <v>0</v>
      </c>
      <c r="BK85" s="72">
        <f t="shared" si="69"/>
        <v>0</v>
      </c>
    </row>
    <row r="86" spans="1:63" ht="15.75" customHeight="1">
      <c r="A86" s="6" t="s">
        <v>76</v>
      </c>
      <c r="B86" s="70">
        <f t="shared" si="42"/>
        <v>0</v>
      </c>
      <c r="C86" s="38"/>
      <c r="D86" s="38"/>
      <c r="E86" s="41"/>
      <c r="F86" s="41"/>
      <c r="G86" s="41"/>
      <c r="H86" s="41"/>
      <c r="I86" s="38"/>
      <c r="J86" s="38"/>
      <c r="K86" s="41"/>
      <c r="L86" s="41"/>
      <c r="M86" s="41"/>
      <c r="N86" s="41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64"/>
      <c r="AH86" s="65"/>
      <c r="AI86" s="65"/>
      <c r="AJ86" s="65">
        <f>IF(F86-E86&gt;0,F86-E86,)</f>
        <v>0</v>
      </c>
      <c r="AK86" s="65">
        <f t="shared" si="46"/>
        <v>0</v>
      </c>
      <c r="AL86" s="66">
        <f t="shared" si="47"/>
        <v>0</v>
      </c>
      <c r="AM86" s="64"/>
      <c r="AN86" s="65"/>
      <c r="AO86" s="65"/>
      <c r="AP86" s="65">
        <f>IF(L86-K86&gt;0,L86-K86,)</f>
        <v>0</v>
      </c>
      <c r="AQ86" s="65"/>
      <c r="AR86" s="66"/>
      <c r="AS86" s="64"/>
      <c r="AT86" s="65">
        <f t="shared" si="52"/>
        <v>0</v>
      </c>
      <c r="AU86" s="65">
        <f t="shared" si="53"/>
        <v>0</v>
      </c>
      <c r="AV86" s="65">
        <f t="shared" si="66"/>
        <v>0</v>
      </c>
      <c r="AW86" s="65">
        <f t="shared" si="54"/>
        <v>0</v>
      </c>
      <c r="AX86" s="66">
        <f t="shared" si="55"/>
        <v>0</v>
      </c>
      <c r="AY86" s="64"/>
      <c r="AZ86" s="65">
        <f t="shared" si="56"/>
        <v>0</v>
      </c>
      <c r="BA86" s="65">
        <f t="shared" si="57"/>
        <v>0</v>
      </c>
      <c r="BB86" s="65">
        <f t="shared" si="67"/>
        <v>0</v>
      </c>
      <c r="BC86" s="65">
        <f t="shared" si="58"/>
        <v>0</v>
      </c>
      <c r="BD86" s="66">
        <f t="shared" si="59"/>
        <v>0</v>
      </c>
      <c r="BE86" s="64"/>
      <c r="BF86" s="65">
        <f t="shared" si="60"/>
        <v>0</v>
      </c>
      <c r="BG86" s="65">
        <f t="shared" si="61"/>
        <v>0</v>
      </c>
      <c r="BH86" s="65">
        <f t="shared" si="68"/>
        <v>0</v>
      </c>
      <c r="BI86" s="65">
        <f t="shared" si="62"/>
        <v>0</v>
      </c>
      <c r="BJ86" s="66">
        <f t="shared" si="63"/>
        <v>0</v>
      </c>
      <c r="BK86" s="72">
        <f t="shared" si="69"/>
        <v>0</v>
      </c>
    </row>
    <row r="87" spans="1:63" ht="15.75" customHeight="1">
      <c r="A87" s="6" t="s">
        <v>84</v>
      </c>
      <c r="B87" s="70">
        <f t="shared" si="42"/>
        <v>0</v>
      </c>
      <c r="C87" s="40"/>
      <c r="D87" s="40"/>
      <c r="E87" s="40"/>
      <c r="F87" s="40"/>
      <c r="G87" s="40"/>
      <c r="H87" s="54"/>
      <c r="I87" s="40"/>
      <c r="J87" s="40"/>
      <c r="K87" s="40"/>
      <c r="L87" s="40"/>
      <c r="M87" s="40"/>
      <c r="N87" s="54"/>
      <c r="O87" s="40"/>
      <c r="P87" s="40"/>
      <c r="Q87" s="40"/>
      <c r="R87" s="40"/>
      <c r="S87" s="40"/>
      <c r="T87" s="54"/>
      <c r="U87" s="40"/>
      <c r="V87" s="40"/>
      <c r="W87" s="40"/>
      <c r="X87" s="40"/>
      <c r="Y87" s="40"/>
      <c r="Z87" s="54"/>
      <c r="AA87" s="40"/>
      <c r="AB87" s="40"/>
      <c r="AC87" s="40"/>
      <c r="AD87" s="40"/>
      <c r="AE87" s="40"/>
      <c r="AF87" s="54"/>
      <c r="AG87" s="64"/>
      <c r="AH87" s="65">
        <f t="shared" si="44"/>
        <v>0</v>
      </c>
      <c r="AI87" s="65">
        <f t="shared" si="45"/>
        <v>0</v>
      </c>
      <c r="AJ87" s="65">
        <f t="shared" si="64"/>
        <v>0</v>
      </c>
      <c r="AK87" s="65">
        <f t="shared" si="46"/>
        <v>0</v>
      </c>
      <c r="AL87" s="66">
        <f t="shared" si="47"/>
        <v>0</v>
      </c>
      <c r="AM87" s="64"/>
      <c r="AN87" s="65">
        <f t="shared" si="48"/>
        <v>0</v>
      </c>
      <c r="AO87" s="65">
        <f t="shared" si="49"/>
        <v>0</v>
      </c>
      <c r="AP87" s="65">
        <f t="shared" si="65"/>
        <v>0</v>
      </c>
      <c r="AQ87" s="65">
        <f t="shared" si="50"/>
        <v>0</v>
      </c>
      <c r="AR87" s="66">
        <f t="shared" si="51"/>
        <v>0</v>
      </c>
      <c r="AS87" s="64"/>
      <c r="AT87" s="65">
        <f t="shared" si="52"/>
        <v>0</v>
      </c>
      <c r="AU87" s="65">
        <f t="shared" si="53"/>
        <v>0</v>
      </c>
      <c r="AV87" s="65">
        <f t="shared" si="66"/>
        <v>0</v>
      </c>
      <c r="AW87" s="65">
        <f t="shared" si="54"/>
        <v>0</v>
      </c>
      <c r="AX87" s="66">
        <f t="shared" si="55"/>
        <v>0</v>
      </c>
      <c r="AY87" s="64"/>
      <c r="AZ87" s="65">
        <f t="shared" si="56"/>
        <v>0</v>
      </c>
      <c r="BA87" s="65">
        <f t="shared" si="57"/>
        <v>0</v>
      </c>
      <c r="BB87" s="65">
        <f t="shared" si="67"/>
        <v>0</v>
      </c>
      <c r="BC87" s="65">
        <f t="shared" si="58"/>
        <v>0</v>
      </c>
      <c r="BD87" s="66">
        <f t="shared" si="59"/>
        <v>0</v>
      </c>
      <c r="BE87" s="64"/>
      <c r="BF87" s="65">
        <f t="shared" si="60"/>
        <v>0</v>
      </c>
      <c r="BG87" s="65">
        <f t="shared" si="61"/>
        <v>0</v>
      </c>
      <c r="BH87" s="65">
        <f t="shared" si="68"/>
        <v>0</v>
      </c>
      <c r="BI87" s="65">
        <f t="shared" si="62"/>
        <v>0</v>
      </c>
      <c r="BJ87" s="66">
        <f t="shared" si="63"/>
        <v>0</v>
      </c>
      <c r="BK87" s="72">
        <f t="shared" si="69"/>
        <v>0</v>
      </c>
    </row>
    <row r="88" spans="1:63" ht="15.75" customHeight="1">
      <c r="A88" s="20" t="s">
        <v>85</v>
      </c>
      <c r="B88" s="68">
        <f t="shared" si="42"/>
        <v>0</v>
      </c>
      <c r="C88" s="39">
        <f>SUM(C89:C93)</f>
        <v>0</v>
      </c>
      <c r="D88" s="39">
        <f aca="true" t="shared" si="75" ref="D88:AF88">SUM(D89:D93)</f>
        <v>0</v>
      </c>
      <c r="E88" s="39">
        <f t="shared" si="75"/>
        <v>0</v>
      </c>
      <c r="F88" s="39">
        <f t="shared" si="75"/>
        <v>0</v>
      </c>
      <c r="G88" s="39">
        <f t="shared" si="75"/>
        <v>0</v>
      </c>
      <c r="H88" s="39">
        <f t="shared" si="75"/>
        <v>0</v>
      </c>
      <c r="I88" s="39">
        <f t="shared" si="75"/>
        <v>0</v>
      </c>
      <c r="J88" s="39">
        <f t="shared" si="75"/>
        <v>0</v>
      </c>
      <c r="K88" s="39">
        <f t="shared" si="75"/>
        <v>0</v>
      </c>
      <c r="L88" s="39">
        <f t="shared" si="75"/>
        <v>0</v>
      </c>
      <c r="M88" s="39">
        <f t="shared" si="75"/>
        <v>0</v>
      </c>
      <c r="N88" s="39">
        <f t="shared" si="75"/>
        <v>0</v>
      </c>
      <c r="O88" s="39">
        <f t="shared" si="75"/>
        <v>0</v>
      </c>
      <c r="P88" s="39">
        <f t="shared" si="75"/>
        <v>0</v>
      </c>
      <c r="Q88" s="39">
        <f t="shared" si="75"/>
        <v>0</v>
      </c>
      <c r="R88" s="39">
        <f t="shared" si="75"/>
        <v>0</v>
      </c>
      <c r="S88" s="39">
        <f t="shared" si="75"/>
        <v>0</v>
      </c>
      <c r="T88" s="39">
        <f t="shared" si="75"/>
        <v>0</v>
      </c>
      <c r="U88" s="39">
        <f t="shared" si="75"/>
        <v>0</v>
      </c>
      <c r="V88" s="39">
        <f t="shared" si="75"/>
        <v>0</v>
      </c>
      <c r="W88" s="39">
        <f t="shared" si="75"/>
        <v>0</v>
      </c>
      <c r="X88" s="39">
        <f t="shared" si="75"/>
        <v>0</v>
      </c>
      <c r="Y88" s="39">
        <f t="shared" si="75"/>
        <v>0</v>
      </c>
      <c r="Z88" s="39">
        <f t="shared" si="75"/>
        <v>0</v>
      </c>
      <c r="AA88" s="39">
        <f t="shared" si="75"/>
        <v>0</v>
      </c>
      <c r="AB88" s="39">
        <f t="shared" si="75"/>
        <v>0</v>
      </c>
      <c r="AC88" s="39">
        <f t="shared" si="75"/>
        <v>0</v>
      </c>
      <c r="AD88" s="39">
        <f t="shared" si="75"/>
        <v>0</v>
      </c>
      <c r="AE88" s="39">
        <f t="shared" si="75"/>
        <v>0</v>
      </c>
      <c r="AF88" s="39">
        <f t="shared" si="75"/>
        <v>0</v>
      </c>
      <c r="AG88" s="64"/>
      <c r="AH88" s="65">
        <f t="shared" si="44"/>
        <v>0</v>
      </c>
      <c r="AI88" s="65">
        <f t="shared" si="45"/>
        <v>0</v>
      </c>
      <c r="AJ88" s="65">
        <f t="shared" si="64"/>
        <v>0</v>
      </c>
      <c r="AK88" s="65">
        <f t="shared" si="46"/>
        <v>0</v>
      </c>
      <c r="AL88" s="66">
        <f t="shared" si="47"/>
        <v>0</v>
      </c>
      <c r="AM88" s="64"/>
      <c r="AN88" s="65">
        <f t="shared" si="48"/>
        <v>0</v>
      </c>
      <c r="AO88" s="65">
        <f t="shared" si="49"/>
        <v>0</v>
      </c>
      <c r="AP88" s="65">
        <f t="shared" si="65"/>
        <v>0</v>
      </c>
      <c r="AQ88" s="65">
        <f t="shared" si="50"/>
        <v>0</v>
      </c>
      <c r="AR88" s="66">
        <f t="shared" si="51"/>
        <v>0</v>
      </c>
      <c r="AS88" s="64"/>
      <c r="AT88" s="65">
        <f t="shared" si="52"/>
        <v>0</v>
      </c>
      <c r="AU88" s="65">
        <f t="shared" si="53"/>
        <v>0</v>
      </c>
      <c r="AV88" s="65">
        <f t="shared" si="66"/>
        <v>0</v>
      </c>
      <c r="AW88" s="65">
        <f t="shared" si="54"/>
        <v>0</v>
      </c>
      <c r="AX88" s="66">
        <f t="shared" si="55"/>
        <v>0</v>
      </c>
      <c r="AY88" s="64"/>
      <c r="AZ88" s="65">
        <f t="shared" si="56"/>
        <v>0</v>
      </c>
      <c r="BA88" s="65">
        <f t="shared" si="57"/>
        <v>0</v>
      </c>
      <c r="BB88" s="65">
        <f t="shared" si="67"/>
        <v>0</v>
      </c>
      <c r="BC88" s="65">
        <f t="shared" si="58"/>
        <v>0</v>
      </c>
      <c r="BD88" s="66">
        <f t="shared" si="59"/>
        <v>0</v>
      </c>
      <c r="BE88" s="64"/>
      <c r="BF88" s="65">
        <f t="shared" si="60"/>
        <v>0</v>
      </c>
      <c r="BG88" s="65">
        <f t="shared" si="61"/>
        <v>0</v>
      </c>
      <c r="BH88" s="65">
        <f t="shared" si="68"/>
        <v>0</v>
      </c>
      <c r="BI88" s="65">
        <f t="shared" si="62"/>
        <v>0</v>
      </c>
      <c r="BJ88" s="66">
        <f t="shared" si="63"/>
        <v>0</v>
      </c>
      <c r="BK88" s="72">
        <f t="shared" si="69"/>
        <v>0</v>
      </c>
    </row>
    <row r="89" spans="1:63" ht="15.75" customHeight="1">
      <c r="A89" s="29" t="s">
        <v>60</v>
      </c>
      <c r="B89" s="67">
        <f t="shared" si="42"/>
        <v>0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64"/>
      <c r="AH89" s="65">
        <f t="shared" si="44"/>
        <v>0</v>
      </c>
      <c r="AI89" s="65">
        <f t="shared" si="45"/>
        <v>0</v>
      </c>
      <c r="AJ89" s="65">
        <f t="shared" si="64"/>
        <v>0</v>
      </c>
      <c r="AK89" s="65">
        <f t="shared" si="46"/>
        <v>0</v>
      </c>
      <c r="AL89" s="66">
        <f t="shared" si="47"/>
        <v>0</v>
      </c>
      <c r="AM89" s="64"/>
      <c r="AN89" s="65">
        <f t="shared" si="48"/>
        <v>0</v>
      </c>
      <c r="AO89" s="65">
        <f t="shared" si="49"/>
        <v>0</v>
      </c>
      <c r="AP89" s="65">
        <f t="shared" si="65"/>
        <v>0</v>
      </c>
      <c r="AQ89" s="65">
        <f t="shared" si="50"/>
        <v>0</v>
      </c>
      <c r="AR89" s="66">
        <f t="shared" si="51"/>
        <v>0</v>
      </c>
      <c r="AS89" s="64"/>
      <c r="AT89" s="65">
        <f t="shared" si="52"/>
        <v>0</v>
      </c>
      <c r="AU89" s="65">
        <f t="shared" si="53"/>
        <v>0</v>
      </c>
      <c r="AV89" s="65">
        <f t="shared" si="66"/>
        <v>0</v>
      </c>
      <c r="AW89" s="65">
        <f t="shared" si="54"/>
        <v>0</v>
      </c>
      <c r="AX89" s="66">
        <f t="shared" si="55"/>
        <v>0</v>
      </c>
      <c r="AY89" s="64"/>
      <c r="AZ89" s="65">
        <f t="shared" si="56"/>
        <v>0</v>
      </c>
      <c r="BA89" s="65">
        <f t="shared" si="57"/>
        <v>0</v>
      </c>
      <c r="BB89" s="65">
        <f t="shared" si="67"/>
        <v>0</v>
      </c>
      <c r="BC89" s="65">
        <f t="shared" si="58"/>
        <v>0</v>
      </c>
      <c r="BD89" s="66">
        <f t="shared" si="59"/>
        <v>0</v>
      </c>
      <c r="BE89" s="64"/>
      <c r="BF89" s="65">
        <f t="shared" si="60"/>
        <v>0</v>
      </c>
      <c r="BG89" s="65">
        <f t="shared" si="61"/>
        <v>0</v>
      </c>
      <c r="BH89" s="65">
        <f t="shared" si="68"/>
        <v>0</v>
      </c>
      <c r="BI89" s="65">
        <f t="shared" si="62"/>
        <v>0</v>
      </c>
      <c r="BJ89" s="66">
        <f t="shared" si="63"/>
        <v>0</v>
      </c>
      <c r="BK89" s="72">
        <f t="shared" si="69"/>
        <v>0</v>
      </c>
    </row>
    <row r="90" spans="1:63" ht="15.75" customHeight="1">
      <c r="A90" s="29" t="s">
        <v>61</v>
      </c>
      <c r="B90" s="67">
        <f t="shared" si="42"/>
        <v>0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64"/>
      <c r="AH90" s="65">
        <f t="shared" si="44"/>
        <v>0</v>
      </c>
      <c r="AI90" s="65">
        <f t="shared" si="45"/>
        <v>0</v>
      </c>
      <c r="AJ90" s="65">
        <f t="shared" si="64"/>
        <v>0</v>
      </c>
      <c r="AK90" s="65">
        <f t="shared" si="46"/>
        <v>0</v>
      </c>
      <c r="AL90" s="66">
        <f t="shared" si="47"/>
        <v>0</v>
      </c>
      <c r="AM90" s="64"/>
      <c r="AN90" s="65">
        <f t="shared" si="48"/>
        <v>0</v>
      </c>
      <c r="AO90" s="65">
        <f t="shared" si="49"/>
        <v>0</v>
      </c>
      <c r="AP90" s="65">
        <f t="shared" si="65"/>
        <v>0</v>
      </c>
      <c r="AQ90" s="65">
        <f t="shared" si="50"/>
        <v>0</v>
      </c>
      <c r="AR90" s="66">
        <f t="shared" si="51"/>
        <v>0</v>
      </c>
      <c r="AS90" s="64"/>
      <c r="AT90" s="65">
        <f t="shared" si="52"/>
        <v>0</v>
      </c>
      <c r="AU90" s="65">
        <f t="shared" si="53"/>
        <v>0</v>
      </c>
      <c r="AV90" s="65">
        <f t="shared" si="66"/>
        <v>0</v>
      </c>
      <c r="AW90" s="65">
        <f t="shared" si="54"/>
        <v>0</v>
      </c>
      <c r="AX90" s="66">
        <f t="shared" si="55"/>
        <v>0</v>
      </c>
      <c r="AY90" s="64"/>
      <c r="AZ90" s="65">
        <f t="shared" si="56"/>
        <v>0</v>
      </c>
      <c r="BA90" s="65">
        <f t="shared" si="57"/>
        <v>0</v>
      </c>
      <c r="BB90" s="65">
        <f t="shared" si="67"/>
        <v>0</v>
      </c>
      <c r="BC90" s="65">
        <f t="shared" si="58"/>
        <v>0</v>
      </c>
      <c r="BD90" s="66">
        <f t="shared" si="59"/>
        <v>0</v>
      </c>
      <c r="BE90" s="64"/>
      <c r="BF90" s="65">
        <f t="shared" si="60"/>
        <v>0</v>
      </c>
      <c r="BG90" s="65">
        <f t="shared" si="61"/>
        <v>0</v>
      </c>
      <c r="BH90" s="65">
        <f t="shared" si="68"/>
        <v>0</v>
      </c>
      <c r="BI90" s="65">
        <f t="shared" si="62"/>
        <v>0</v>
      </c>
      <c r="BJ90" s="66">
        <f t="shared" si="63"/>
        <v>0</v>
      </c>
      <c r="BK90" s="72">
        <f t="shared" si="69"/>
        <v>0</v>
      </c>
    </row>
    <row r="91" spans="1:63" ht="15.75" customHeight="1">
      <c r="A91" s="29" t="s">
        <v>64</v>
      </c>
      <c r="B91" s="67">
        <f t="shared" si="42"/>
        <v>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64"/>
      <c r="AH91" s="65">
        <f t="shared" si="44"/>
        <v>0</v>
      </c>
      <c r="AI91" s="65">
        <f t="shared" si="45"/>
        <v>0</v>
      </c>
      <c r="AJ91" s="65">
        <f t="shared" si="64"/>
        <v>0</v>
      </c>
      <c r="AK91" s="65">
        <f t="shared" si="46"/>
        <v>0</v>
      </c>
      <c r="AL91" s="66">
        <f t="shared" si="47"/>
        <v>0</v>
      </c>
      <c r="AM91" s="64"/>
      <c r="AN91" s="65">
        <f t="shared" si="48"/>
        <v>0</v>
      </c>
      <c r="AO91" s="65">
        <f t="shared" si="49"/>
        <v>0</v>
      </c>
      <c r="AP91" s="65">
        <f t="shared" si="65"/>
        <v>0</v>
      </c>
      <c r="AQ91" s="65">
        <f t="shared" si="50"/>
        <v>0</v>
      </c>
      <c r="AR91" s="66">
        <f t="shared" si="51"/>
        <v>0</v>
      </c>
      <c r="AS91" s="64"/>
      <c r="AT91" s="65">
        <f t="shared" si="52"/>
        <v>0</v>
      </c>
      <c r="AU91" s="65">
        <f t="shared" si="53"/>
        <v>0</v>
      </c>
      <c r="AV91" s="65">
        <f t="shared" si="66"/>
        <v>0</v>
      </c>
      <c r="AW91" s="65">
        <f t="shared" si="54"/>
        <v>0</v>
      </c>
      <c r="AX91" s="66">
        <f t="shared" si="55"/>
        <v>0</v>
      </c>
      <c r="AY91" s="64"/>
      <c r="AZ91" s="65">
        <f t="shared" si="56"/>
        <v>0</v>
      </c>
      <c r="BA91" s="65">
        <f t="shared" si="57"/>
        <v>0</v>
      </c>
      <c r="BB91" s="65">
        <f t="shared" si="67"/>
        <v>0</v>
      </c>
      <c r="BC91" s="65">
        <f t="shared" si="58"/>
        <v>0</v>
      </c>
      <c r="BD91" s="66">
        <f t="shared" si="59"/>
        <v>0</v>
      </c>
      <c r="BE91" s="64"/>
      <c r="BF91" s="65">
        <f t="shared" si="60"/>
        <v>0</v>
      </c>
      <c r="BG91" s="65">
        <f t="shared" si="61"/>
        <v>0</v>
      </c>
      <c r="BH91" s="65">
        <f t="shared" si="68"/>
        <v>0</v>
      </c>
      <c r="BI91" s="65">
        <f t="shared" si="62"/>
        <v>0</v>
      </c>
      <c r="BJ91" s="66">
        <f t="shared" si="63"/>
        <v>0</v>
      </c>
      <c r="BK91" s="72">
        <f t="shared" si="69"/>
        <v>0</v>
      </c>
    </row>
    <row r="92" spans="1:63" ht="15.75" customHeight="1">
      <c r="A92" s="29" t="s">
        <v>62</v>
      </c>
      <c r="B92" s="67">
        <f t="shared" si="42"/>
        <v>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64"/>
      <c r="AH92" s="65">
        <f t="shared" si="44"/>
        <v>0</v>
      </c>
      <c r="AI92" s="65">
        <f t="shared" si="45"/>
        <v>0</v>
      </c>
      <c r="AJ92" s="65">
        <f t="shared" si="64"/>
        <v>0</v>
      </c>
      <c r="AK92" s="65">
        <f t="shared" si="46"/>
        <v>0</v>
      </c>
      <c r="AL92" s="66">
        <f t="shared" si="47"/>
        <v>0</v>
      </c>
      <c r="AM92" s="64"/>
      <c r="AN92" s="65">
        <f t="shared" si="48"/>
        <v>0</v>
      </c>
      <c r="AO92" s="65">
        <f t="shared" si="49"/>
        <v>0</v>
      </c>
      <c r="AP92" s="65">
        <f t="shared" si="65"/>
        <v>0</v>
      </c>
      <c r="AQ92" s="65">
        <f t="shared" si="50"/>
        <v>0</v>
      </c>
      <c r="AR92" s="66">
        <f t="shared" si="51"/>
        <v>0</v>
      </c>
      <c r="AS92" s="64"/>
      <c r="AT92" s="65">
        <f t="shared" si="52"/>
        <v>0</v>
      </c>
      <c r="AU92" s="65">
        <f t="shared" si="53"/>
        <v>0</v>
      </c>
      <c r="AV92" s="65">
        <f t="shared" si="66"/>
        <v>0</v>
      </c>
      <c r="AW92" s="65">
        <f t="shared" si="54"/>
        <v>0</v>
      </c>
      <c r="AX92" s="66">
        <f t="shared" si="55"/>
        <v>0</v>
      </c>
      <c r="AY92" s="64"/>
      <c r="AZ92" s="65">
        <f t="shared" si="56"/>
        <v>0</v>
      </c>
      <c r="BA92" s="65">
        <f t="shared" si="57"/>
        <v>0</v>
      </c>
      <c r="BB92" s="65">
        <f t="shared" si="67"/>
        <v>0</v>
      </c>
      <c r="BC92" s="65">
        <f t="shared" si="58"/>
        <v>0</v>
      </c>
      <c r="BD92" s="66">
        <f t="shared" si="59"/>
        <v>0</v>
      </c>
      <c r="BE92" s="64"/>
      <c r="BF92" s="65">
        <f t="shared" si="60"/>
        <v>0</v>
      </c>
      <c r="BG92" s="65">
        <f t="shared" si="61"/>
        <v>0</v>
      </c>
      <c r="BH92" s="65">
        <f t="shared" si="68"/>
        <v>0</v>
      </c>
      <c r="BI92" s="65">
        <f t="shared" si="62"/>
        <v>0</v>
      </c>
      <c r="BJ92" s="66">
        <f t="shared" si="63"/>
        <v>0</v>
      </c>
      <c r="BK92" s="72">
        <f t="shared" si="69"/>
        <v>0</v>
      </c>
    </row>
    <row r="93" spans="1:63" ht="15.75" customHeight="1">
      <c r="A93" s="63" t="s">
        <v>63</v>
      </c>
      <c r="B93" s="69">
        <f t="shared" si="42"/>
        <v>0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64"/>
      <c r="AH93" s="65">
        <f t="shared" si="44"/>
        <v>0</v>
      </c>
      <c r="AI93" s="65">
        <f t="shared" si="45"/>
        <v>0</v>
      </c>
      <c r="AJ93" s="65">
        <f t="shared" si="64"/>
        <v>0</v>
      </c>
      <c r="AK93" s="65">
        <f t="shared" si="46"/>
        <v>0</v>
      </c>
      <c r="AL93" s="66">
        <f t="shared" si="47"/>
        <v>0</v>
      </c>
      <c r="AM93" s="64"/>
      <c r="AN93" s="65">
        <f t="shared" si="48"/>
        <v>0</v>
      </c>
      <c r="AO93" s="65">
        <f t="shared" si="49"/>
        <v>0</v>
      </c>
      <c r="AP93" s="65">
        <f t="shared" si="65"/>
        <v>0</v>
      </c>
      <c r="AQ93" s="65">
        <f t="shared" si="50"/>
        <v>0</v>
      </c>
      <c r="AR93" s="66">
        <f t="shared" si="51"/>
        <v>0</v>
      </c>
      <c r="AS93" s="64"/>
      <c r="AT93" s="65">
        <f t="shared" si="52"/>
        <v>0</v>
      </c>
      <c r="AU93" s="65">
        <f t="shared" si="53"/>
        <v>0</v>
      </c>
      <c r="AV93" s="65">
        <f t="shared" si="66"/>
        <v>0</v>
      </c>
      <c r="AW93" s="65">
        <f t="shared" si="54"/>
        <v>0</v>
      </c>
      <c r="AX93" s="66">
        <f t="shared" si="55"/>
        <v>0</v>
      </c>
      <c r="AY93" s="64"/>
      <c r="AZ93" s="65">
        <f t="shared" si="56"/>
        <v>0</v>
      </c>
      <c r="BA93" s="65">
        <f t="shared" si="57"/>
        <v>0</v>
      </c>
      <c r="BB93" s="65">
        <f t="shared" si="67"/>
        <v>0</v>
      </c>
      <c r="BC93" s="65">
        <f t="shared" si="58"/>
        <v>0</v>
      </c>
      <c r="BD93" s="66">
        <f t="shared" si="59"/>
        <v>0</v>
      </c>
      <c r="BE93" s="64"/>
      <c r="BF93" s="65">
        <f t="shared" si="60"/>
        <v>0</v>
      </c>
      <c r="BG93" s="65">
        <f t="shared" si="61"/>
        <v>0</v>
      </c>
      <c r="BH93" s="65">
        <f t="shared" si="68"/>
        <v>0</v>
      </c>
      <c r="BI93" s="65">
        <f t="shared" si="62"/>
        <v>0</v>
      </c>
      <c r="BJ93" s="66">
        <f t="shared" si="63"/>
        <v>0</v>
      </c>
      <c r="BK93" s="72">
        <f t="shared" si="69"/>
        <v>0</v>
      </c>
    </row>
    <row r="94" spans="1:32" ht="14.25">
      <c r="A94" s="62" t="s">
        <v>91</v>
      </c>
      <c r="B94" s="62"/>
      <c r="C94" s="55">
        <f>C9-C13</f>
        <v>0</v>
      </c>
      <c r="D94" s="55">
        <f aca="true" t="shared" si="76" ref="D94:AF94">D9-D13</f>
        <v>0</v>
      </c>
      <c r="E94" s="55">
        <f t="shared" si="76"/>
        <v>0</v>
      </c>
      <c r="F94" s="55">
        <f t="shared" si="76"/>
        <v>0</v>
      </c>
      <c r="G94" s="55">
        <f t="shared" si="76"/>
        <v>0</v>
      </c>
      <c r="H94" s="55">
        <f t="shared" si="76"/>
        <v>0</v>
      </c>
      <c r="I94" s="55">
        <f t="shared" si="76"/>
        <v>0</v>
      </c>
      <c r="J94" s="55">
        <f t="shared" si="76"/>
        <v>0</v>
      </c>
      <c r="K94" s="55">
        <f t="shared" si="76"/>
        <v>0</v>
      </c>
      <c r="L94" s="55">
        <f t="shared" si="76"/>
        <v>0</v>
      </c>
      <c r="M94" s="55">
        <f t="shared" si="76"/>
        <v>0</v>
      </c>
      <c r="N94" s="55">
        <f t="shared" si="76"/>
        <v>0</v>
      </c>
      <c r="O94" s="55">
        <f t="shared" si="76"/>
        <v>0</v>
      </c>
      <c r="P94" s="55">
        <f t="shared" si="76"/>
        <v>0</v>
      </c>
      <c r="Q94" s="55">
        <f t="shared" si="76"/>
        <v>0</v>
      </c>
      <c r="R94" s="55">
        <f t="shared" si="76"/>
        <v>0</v>
      </c>
      <c r="S94" s="55">
        <f t="shared" si="76"/>
        <v>0</v>
      </c>
      <c r="T94" s="55">
        <f t="shared" si="76"/>
        <v>0</v>
      </c>
      <c r="U94" s="55">
        <f t="shared" si="76"/>
        <v>0</v>
      </c>
      <c r="V94" s="55">
        <f t="shared" si="76"/>
        <v>0</v>
      </c>
      <c r="W94" s="55">
        <f t="shared" si="76"/>
        <v>0</v>
      </c>
      <c r="X94" s="55">
        <f t="shared" si="76"/>
        <v>0</v>
      </c>
      <c r="Y94" s="55">
        <f t="shared" si="76"/>
        <v>0</v>
      </c>
      <c r="Z94" s="55">
        <f t="shared" si="76"/>
        <v>0</v>
      </c>
      <c r="AA94" s="55">
        <f t="shared" si="76"/>
        <v>0</v>
      </c>
      <c r="AB94" s="55">
        <f t="shared" si="76"/>
        <v>0</v>
      </c>
      <c r="AC94" s="55">
        <f t="shared" si="76"/>
        <v>0</v>
      </c>
      <c r="AD94" s="55">
        <f t="shared" si="76"/>
        <v>0</v>
      </c>
      <c r="AE94" s="55">
        <f t="shared" si="76"/>
        <v>0</v>
      </c>
      <c r="AF94" s="55">
        <f t="shared" si="76"/>
        <v>0</v>
      </c>
    </row>
    <row r="95" spans="1:32" ht="14.25">
      <c r="A95" s="60" t="s">
        <v>92</v>
      </c>
      <c r="B95" s="60"/>
      <c r="C95" s="56">
        <f>C9-C18</f>
        <v>0</v>
      </c>
      <c r="D95" s="56">
        <f>D9-D18</f>
        <v>0</v>
      </c>
      <c r="E95" s="56">
        <f aca="true" t="shared" si="77" ref="E95:AF95">E9-E18</f>
        <v>0</v>
      </c>
      <c r="F95" s="56">
        <f t="shared" si="77"/>
        <v>0</v>
      </c>
      <c r="G95" s="56">
        <f t="shared" si="77"/>
        <v>0</v>
      </c>
      <c r="H95" s="56">
        <f t="shared" si="77"/>
        <v>0</v>
      </c>
      <c r="I95" s="56">
        <f t="shared" si="77"/>
        <v>0</v>
      </c>
      <c r="J95" s="56">
        <f t="shared" si="77"/>
        <v>0</v>
      </c>
      <c r="K95" s="56">
        <f t="shared" si="77"/>
        <v>0</v>
      </c>
      <c r="L95" s="56">
        <f t="shared" si="77"/>
        <v>0</v>
      </c>
      <c r="M95" s="56">
        <f t="shared" si="77"/>
        <v>0</v>
      </c>
      <c r="N95" s="56">
        <f t="shared" si="77"/>
        <v>0</v>
      </c>
      <c r="O95" s="56">
        <f t="shared" si="77"/>
        <v>0</v>
      </c>
      <c r="P95" s="56">
        <f t="shared" si="77"/>
        <v>0</v>
      </c>
      <c r="Q95" s="56">
        <f t="shared" si="77"/>
        <v>0</v>
      </c>
      <c r="R95" s="56">
        <f t="shared" si="77"/>
        <v>0</v>
      </c>
      <c r="S95" s="56">
        <f t="shared" si="77"/>
        <v>0</v>
      </c>
      <c r="T95" s="56">
        <f t="shared" si="77"/>
        <v>0</v>
      </c>
      <c r="U95" s="56">
        <f t="shared" si="77"/>
        <v>0</v>
      </c>
      <c r="V95" s="56">
        <f t="shared" si="77"/>
        <v>0</v>
      </c>
      <c r="W95" s="56">
        <f t="shared" si="77"/>
        <v>0</v>
      </c>
      <c r="X95" s="56">
        <f t="shared" si="77"/>
        <v>0</v>
      </c>
      <c r="Y95" s="56">
        <f t="shared" si="77"/>
        <v>0</v>
      </c>
      <c r="Z95" s="56">
        <f t="shared" si="77"/>
        <v>0</v>
      </c>
      <c r="AA95" s="56">
        <f t="shared" si="77"/>
        <v>0</v>
      </c>
      <c r="AB95" s="56">
        <f t="shared" si="77"/>
        <v>0</v>
      </c>
      <c r="AC95" s="56">
        <f t="shared" si="77"/>
        <v>0</v>
      </c>
      <c r="AD95" s="56">
        <f t="shared" si="77"/>
        <v>0</v>
      </c>
      <c r="AE95" s="56">
        <f t="shared" si="77"/>
        <v>0</v>
      </c>
      <c r="AF95" s="56">
        <f t="shared" si="77"/>
        <v>0</v>
      </c>
    </row>
    <row r="96" spans="1:32" ht="14.25">
      <c r="A96" s="60" t="s">
        <v>93</v>
      </c>
      <c r="B96" s="60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6">
        <f>U9-U23</f>
        <v>0</v>
      </c>
      <c r="V96" s="56">
        <f aca="true" t="shared" si="78" ref="V96:AF96">V9-V23</f>
        <v>0</v>
      </c>
      <c r="W96" s="56">
        <f t="shared" si="78"/>
        <v>0</v>
      </c>
      <c r="X96" s="56">
        <f t="shared" si="78"/>
        <v>0</v>
      </c>
      <c r="Y96" s="56">
        <f t="shared" si="78"/>
        <v>0</v>
      </c>
      <c r="Z96" s="56">
        <f t="shared" si="78"/>
        <v>0</v>
      </c>
      <c r="AA96" s="56">
        <f t="shared" si="78"/>
        <v>0</v>
      </c>
      <c r="AB96" s="56">
        <f t="shared" si="78"/>
        <v>0</v>
      </c>
      <c r="AC96" s="56">
        <f t="shared" si="78"/>
        <v>0</v>
      </c>
      <c r="AD96" s="56">
        <f t="shared" si="78"/>
        <v>0</v>
      </c>
      <c r="AE96" s="56">
        <f t="shared" si="78"/>
        <v>0</v>
      </c>
      <c r="AF96" s="56">
        <f t="shared" si="78"/>
        <v>0</v>
      </c>
    </row>
    <row r="97" spans="1:32" ht="14.25">
      <c r="A97" s="60" t="s">
        <v>94</v>
      </c>
      <c r="B97" s="60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6">
        <f>U9-U28</f>
        <v>0</v>
      </c>
      <c r="V97" s="56">
        <f aca="true" t="shared" si="79" ref="V97:AF97">V9-V28</f>
        <v>0</v>
      </c>
      <c r="W97" s="56">
        <f t="shared" si="79"/>
        <v>0</v>
      </c>
      <c r="X97" s="56">
        <f t="shared" si="79"/>
        <v>0</v>
      </c>
      <c r="Y97" s="56">
        <f t="shared" si="79"/>
        <v>0</v>
      </c>
      <c r="Z97" s="56">
        <f t="shared" si="79"/>
        <v>0</v>
      </c>
      <c r="AA97" s="56">
        <f t="shared" si="79"/>
        <v>0</v>
      </c>
      <c r="AB97" s="56">
        <f t="shared" si="79"/>
        <v>0</v>
      </c>
      <c r="AC97" s="56">
        <f t="shared" si="79"/>
        <v>0</v>
      </c>
      <c r="AD97" s="56">
        <f t="shared" si="79"/>
        <v>0</v>
      </c>
      <c r="AE97" s="56">
        <f t="shared" si="79"/>
        <v>0</v>
      </c>
      <c r="AF97" s="56">
        <f t="shared" si="79"/>
        <v>0</v>
      </c>
    </row>
    <row r="98" spans="1:32" ht="14.25">
      <c r="A98" s="61" t="s">
        <v>95</v>
      </c>
      <c r="B98" s="61"/>
      <c r="C98" s="57">
        <f aca="true" t="shared" si="80" ref="C98:N98">IF((C9-C33)&lt;0,C9-C33,)</f>
        <v>0</v>
      </c>
      <c r="D98" s="57">
        <f t="shared" si="80"/>
        <v>0</v>
      </c>
      <c r="E98" s="57">
        <f t="shared" si="80"/>
        <v>0</v>
      </c>
      <c r="F98" s="57">
        <f t="shared" si="80"/>
        <v>0</v>
      </c>
      <c r="G98" s="57">
        <f t="shared" si="80"/>
        <v>0</v>
      </c>
      <c r="H98" s="57">
        <f t="shared" si="80"/>
        <v>0</v>
      </c>
      <c r="I98" s="57">
        <f t="shared" si="80"/>
        <v>0</v>
      </c>
      <c r="J98" s="57">
        <f t="shared" si="80"/>
        <v>0</v>
      </c>
      <c r="K98" s="57">
        <f t="shared" si="80"/>
        <v>0</v>
      </c>
      <c r="L98" s="57">
        <f t="shared" si="80"/>
        <v>0</v>
      </c>
      <c r="M98" s="57">
        <f t="shared" si="80"/>
        <v>0</v>
      </c>
      <c r="N98" s="57">
        <f t="shared" si="80"/>
        <v>0</v>
      </c>
      <c r="O98" s="57">
        <f aca="true" t="shared" si="81" ref="O98:AF98">IF((O9-O33)&lt;0,O9-O33,)</f>
        <v>0</v>
      </c>
      <c r="P98" s="57">
        <f t="shared" si="81"/>
        <v>0</v>
      </c>
      <c r="Q98" s="57">
        <f t="shared" si="81"/>
        <v>0</v>
      </c>
      <c r="R98" s="57">
        <f t="shared" si="81"/>
        <v>0</v>
      </c>
      <c r="S98" s="57">
        <f t="shared" si="81"/>
        <v>0</v>
      </c>
      <c r="T98" s="57">
        <f t="shared" si="81"/>
        <v>0</v>
      </c>
      <c r="U98" s="57">
        <f t="shared" si="81"/>
        <v>0</v>
      </c>
      <c r="V98" s="57">
        <f t="shared" si="81"/>
        <v>0</v>
      </c>
      <c r="W98" s="57">
        <f t="shared" si="81"/>
        <v>0</v>
      </c>
      <c r="X98" s="57">
        <f t="shared" si="81"/>
        <v>0</v>
      </c>
      <c r="Y98" s="57">
        <f t="shared" si="81"/>
        <v>0</v>
      </c>
      <c r="Z98" s="57">
        <f t="shared" si="81"/>
        <v>0</v>
      </c>
      <c r="AA98" s="57">
        <f t="shared" si="81"/>
        <v>0</v>
      </c>
      <c r="AB98" s="57">
        <f t="shared" si="81"/>
        <v>0</v>
      </c>
      <c r="AC98" s="57">
        <f t="shared" si="81"/>
        <v>0</v>
      </c>
      <c r="AD98" s="57">
        <f t="shared" si="81"/>
        <v>0</v>
      </c>
      <c r="AE98" s="57">
        <f t="shared" si="81"/>
        <v>0</v>
      </c>
      <c r="AF98" s="57">
        <f t="shared" si="81"/>
        <v>0</v>
      </c>
    </row>
    <row r="99" spans="1:32" ht="14.25">
      <c r="A99" s="61" t="s">
        <v>96</v>
      </c>
      <c r="B99" s="61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>
        <f aca="true" t="shared" si="82" ref="O99:AF99">IF((O$9-O38)&lt;0,O$9-O38,)</f>
        <v>0</v>
      </c>
      <c r="P99" s="57">
        <f t="shared" si="82"/>
        <v>0</v>
      </c>
      <c r="Q99" s="57">
        <f t="shared" si="82"/>
        <v>0</v>
      </c>
      <c r="R99" s="57">
        <f t="shared" si="82"/>
        <v>0</v>
      </c>
      <c r="S99" s="57">
        <f t="shared" si="82"/>
        <v>0</v>
      </c>
      <c r="T99" s="57">
        <f t="shared" si="82"/>
        <v>0</v>
      </c>
      <c r="U99" s="57">
        <f>IF((U$9-U38)&lt;0,U$9-U38,)</f>
        <v>0</v>
      </c>
      <c r="V99" s="57">
        <f t="shared" si="82"/>
        <v>0</v>
      </c>
      <c r="W99" s="57">
        <f t="shared" si="82"/>
        <v>0</v>
      </c>
      <c r="X99" s="57">
        <f t="shared" si="82"/>
        <v>0</v>
      </c>
      <c r="Y99" s="57">
        <f t="shared" si="82"/>
        <v>0</v>
      </c>
      <c r="Z99" s="57">
        <f t="shared" si="82"/>
        <v>0</v>
      </c>
      <c r="AA99" s="57">
        <f t="shared" si="82"/>
        <v>0</v>
      </c>
      <c r="AB99" s="57">
        <f t="shared" si="82"/>
        <v>0</v>
      </c>
      <c r="AC99" s="57">
        <f t="shared" si="82"/>
        <v>0</v>
      </c>
      <c r="AD99" s="57">
        <f t="shared" si="82"/>
        <v>0</v>
      </c>
      <c r="AE99" s="57">
        <f t="shared" si="82"/>
        <v>0</v>
      </c>
      <c r="AF99" s="57">
        <f t="shared" si="82"/>
        <v>0</v>
      </c>
    </row>
    <row r="100" spans="1:32" ht="14.25">
      <c r="A100" s="61" t="s">
        <v>97</v>
      </c>
      <c r="B100" s="61"/>
      <c r="C100" s="57">
        <f>IF((C$9-C43)&lt;0,C$9-C43,)</f>
        <v>0</v>
      </c>
      <c r="D100" s="57">
        <f aca="true" t="shared" si="83" ref="D100:AF100">IF((D$9-D43)&lt;0,D$9-D43,)</f>
        <v>0</v>
      </c>
      <c r="E100" s="57">
        <f t="shared" si="83"/>
        <v>0</v>
      </c>
      <c r="F100" s="57">
        <f t="shared" si="83"/>
        <v>0</v>
      </c>
      <c r="G100" s="57">
        <f t="shared" si="83"/>
        <v>0</v>
      </c>
      <c r="H100" s="57">
        <f t="shared" si="83"/>
        <v>0</v>
      </c>
      <c r="I100" s="57">
        <f t="shared" si="83"/>
        <v>0</v>
      </c>
      <c r="J100" s="57">
        <f t="shared" si="83"/>
        <v>0</v>
      </c>
      <c r="K100" s="57">
        <f t="shared" si="83"/>
        <v>0</v>
      </c>
      <c r="L100" s="57">
        <f t="shared" si="83"/>
        <v>0</v>
      </c>
      <c r="M100" s="57">
        <f t="shared" si="83"/>
        <v>0</v>
      </c>
      <c r="N100" s="57">
        <f t="shared" si="83"/>
        <v>0</v>
      </c>
      <c r="O100" s="57">
        <f t="shared" si="83"/>
        <v>0</v>
      </c>
      <c r="P100" s="57">
        <f t="shared" si="83"/>
        <v>0</v>
      </c>
      <c r="Q100" s="57">
        <f t="shared" si="83"/>
        <v>0</v>
      </c>
      <c r="R100" s="57">
        <f t="shared" si="83"/>
        <v>0</v>
      </c>
      <c r="S100" s="57">
        <f t="shared" si="83"/>
        <v>0</v>
      </c>
      <c r="T100" s="57">
        <f t="shared" si="83"/>
        <v>0</v>
      </c>
      <c r="U100" s="57">
        <f t="shared" si="83"/>
        <v>0</v>
      </c>
      <c r="V100" s="57">
        <f t="shared" si="83"/>
        <v>0</v>
      </c>
      <c r="W100" s="57">
        <f t="shared" si="83"/>
        <v>0</v>
      </c>
      <c r="X100" s="57">
        <f t="shared" si="83"/>
        <v>0</v>
      </c>
      <c r="Y100" s="57">
        <f t="shared" si="83"/>
        <v>0</v>
      </c>
      <c r="Z100" s="57">
        <f t="shared" si="83"/>
        <v>0</v>
      </c>
      <c r="AA100" s="57">
        <f t="shared" si="83"/>
        <v>0</v>
      </c>
      <c r="AB100" s="57">
        <f t="shared" si="83"/>
        <v>0</v>
      </c>
      <c r="AC100" s="57">
        <f t="shared" si="83"/>
        <v>0</v>
      </c>
      <c r="AD100" s="57">
        <f t="shared" si="83"/>
        <v>0</v>
      </c>
      <c r="AE100" s="57">
        <f t="shared" si="83"/>
        <v>0</v>
      </c>
      <c r="AF100" s="57">
        <f t="shared" si="83"/>
        <v>0</v>
      </c>
    </row>
    <row r="101" spans="1:32" ht="14.25">
      <c r="A101" s="61" t="s">
        <v>98</v>
      </c>
      <c r="B101" s="61"/>
      <c r="C101" s="58">
        <f>C9-C48</f>
        <v>0</v>
      </c>
      <c r="D101" s="58">
        <f aca="true" t="shared" si="84" ref="D101:AF101">D9-D48</f>
        <v>0</v>
      </c>
      <c r="E101" s="58">
        <f t="shared" si="84"/>
        <v>0</v>
      </c>
      <c r="F101" s="58">
        <f t="shared" si="84"/>
        <v>0</v>
      </c>
      <c r="G101" s="58">
        <f t="shared" si="84"/>
        <v>0</v>
      </c>
      <c r="H101" s="58">
        <f t="shared" si="84"/>
        <v>0</v>
      </c>
      <c r="I101" s="58">
        <f t="shared" si="84"/>
        <v>0</v>
      </c>
      <c r="J101" s="58">
        <f t="shared" si="84"/>
        <v>-1</v>
      </c>
      <c r="K101" s="58">
        <f t="shared" si="84"/>
        <v>0</v>
      </c>
      <c r="L101" s="58">
        <f t="shared" si="84"/>
        <v>0</v>
      </c>
      <c r="M101" s="58">
        <f t="shared" si="84"/>
        <v>0</v>
      </c>
      <c r="N101" s="58">
        <f t="shared" si="84"/>
        <v>0</v>
      </c>
      <c r="O101" s="58">
        <f t="shared" si="84"/>
        <v>0</v>
      </c>
      <c r="P101" s="58">
        <f t="shared" si="84"/>
        <v>0</v>
      </c>
      <c r="Q101" s="58">
        <f t="shared" si="84"/>
        <v>0</v>
      </c>
      <c r="R101" s="58">
        <f t="shared" si="84"/>
        <v>0</v>
      </c>
      <c r="S101" s="58">
        <f t="shared" si="84"/>
        <v>0</v>
      </c>
      <c r="T101" s="58">
        <f t="shared" si="84"/>
        <v>0</v>
      </c>
      <c r="U101" s="58">
        <f t="shared" si="84"/>
        <v>0</v>
      </c>
      <c r="V101" s="58">
        <f t="shared" si="84"/>
        <v>0</v>
      </c>
      <c r="W101" s="58">
        <f t="shared" si="84"/>
        <v>0</v>
      </c>
      <c r="X101" s="58">
        <f t="shared" si="84"/>
        <v>0</v>
      </c>
      <c r="Y101" s="58">
        <f t="shared" si="84"/>
        <v>0</v>
      </c>
      <c r="Z101" s="58">
        <f t="shared" si="84"/>
        <v>0</v>
      </c>
      <c r="AA101" s="58">
        <f t="shared" si="84"/>
        <v>0</v>
      </c>
      <c r="AB101" s="58">
        <f t="shared" si="84"/>
        <v>0</v>
      </c>
      <c r="AC101" s="58">
        <f t="shared" si="84"/>
        <v>0</v>
      </c>
      <c r="AD101" s="58">
        <f t="shared" si="84"/>
        <v>0</v>
      </c>
      <c r="AE101" s="58">
        <f t="shared" si="84"/>
        <v>0</v>
      </c>
      <c r="AF101" s="58">
        <f t="shared" si="84"/>
        <v>0</v>
      </c>
    </row>
    <row r="102" spans="1:32" ht="15.75" customHeight="1">
      <c r="A102" s="60" t="s">
        <v>100</v>
      </c>
      <c r="B102" s="60"/>
      <c r="C102" s="58">
        <f>C9-C52</f>
        <v>0</v>
      </c>
      <c r="D102" s="58">
        <f aca="true" t="shared" si="85" ref="D102:T102">D9-D52</f>
        <v>0</v>
      </c>
      <c r="E102" s="58">
        <f t="shared" si="85"/>
        <v>0</v>
      </c>
      <c r="F102" s="58">
        <f t="shared" si="85"/>
        <v>0</v>
      </c>
      <c r="G102" s="58">
        <f t="shared" si="85"/>
        <v>0</v>
      </c>
      <c r="H102" s="58">
        <f t="shared" si="85"/>
        <v>0</v>
      </c>
      <c r="I102" s="58">
        <f t="shared" si="85"/>
        <v>0</v>
      </c>
      <c r="J102" s="58">
        <f t="shared" si="85"/>
        <v>-1</v>
      </c>
      <c r="K102" s="58">
        <f t="shared" si="85"/>
        <v>0</v>
      </c>
      <c r="L102" s="58">
        <f t="shared" si="85"/>
        <v>0</v>
      </c>
      <c r="M102" s="58">
        <f t="shared" si="85"/>
        <v>0</v>
      </c>
      <c r="N102" s="58">
        <f t="shared" si="85"/>
        <v>0</v>
      </c>
      <c r="O102" s="58">
        <f t="shared" si="85"/>
        <v>0</v>
      </c>
      <c r="P102" s="58">
        <f t="shared" si="85"/>
        <v>0</v>
      </c>
      <c r="Q102" s="58">
        <f t="shared" si="85"/>
        <v>0</v>
      </c>
      <c r="R102" s="58">
        <f t="shared" si="85"/>
        <v>0</v>
      </c>
      <c r="S102" s="58">
        <f t="shared" si="85"/>
        <v>0</v>
      </c>
      <c r="T102" s="58">
        <f t="shared" si="85"/>
        <v>0</v>
      </c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</row>
    <row r="103" spans="1:32" ht="15.75" customHeight="1">
      <c r="A103" s="60" t="s">
        <v>99</v>
      </c>
      <c r="B103" s="60"/>
      <c r="C103" s="58">
        <f>C9-C56</f>
        <v>0</v>
      </c>
      <c r="D103" s="58">
        <f aca="true" t="shared" si="86" ref="D103:AF103">D9-D56</f>
        <v>0</v>
      </c>
      <c r="E103" s="58">
        <f t="shared" si="86"/>
        <v>0</v>
      </c>
      <c r="F103" s="58">
        <f t="shared" si="86"/>
        <v>0</v>
      </c>
      <c r="G103" s="58">
        <f t="shared" si="86"/>
        <v>0</v>
      </c>
      <c r="H103" s="58">
        <f t="shared" si="86"/>
        <v>0</v>
      </c>
      <c r="I103" s="58">
        <f t="shared" si="86"/>
        <v>0</v>
      </c>
      <c r="J103" s="58">
        <f t="shared" si="86"/>
        <v>0</v>
      </c>
      <c r="K103" s="58">
        <f t="shared" si="86"/>
        <v>0</v>
      </c>
      <c r="L103" s="58">
        <f t="shared" si="86"/>
        <v>0</v>
      </c>
      <c r="M103" s="58">
        <f t="shared" si="86"/>
        <v>0</v>
      </c>
      <c r="N103" s="58">
        <f t="shared" si="86"/>
        <v>0</v>
      </c>
      <c r="O103" s="58">
        <f t="shared" si="86"/>
        <v>0</v>
      </c>
      <c r="P103" s="58">
        <f t="shared" si="86"/>
        <v>0</v>
      </c>
      <c r="Q103" s="58">
        <f t="shared" si="86"/>
        <v>0</v>
      </c>
      <c r="R103" s="58">
        <f t="shared" si="86"/>
        <v>0</v>
      </c>
      <c r="S103" s="58">
        <f t="shared" si="86"/>
        <v>0</v>
      </c>
      <c r="T103" s="58">
        <f t="shared" si="86"/>
        <v>0</v>
      </c>
      <c r="U103" s="58">
        <f t="shared" si="86"/>
        <v>0</v>
      </c>
      <c r="V103" s="58">
        <f t="shared" si="86"/>
        <v>0</v>
      </c>
      <c r="W103" s="58">
        <f t="shared" si="86"/>
        <v>0</v>
      </c>
      <c r="X103" s="58">
        <f t="shared" si="86"/>
        <v>0</v>
      </c>
      <c r="Y103" s="58">
        <f t="shared" si="86"/>
        <v>0</v>
      </c>
      <c r="Z103" s="58">
        <f t="shared" si="86"/>
        <v>0</v>
      </c>
      <c r="AA103" s="58">
        <f t="shared" si="86"/>
        <v>0</v>
      </c>
      <c r="AB103" s="58">
        <f t="shared" si="86"/>
        <v>-2</v>
      </c>
      <c r="AC103" s="58">
        <f t="shared" si="86"/>
        <v>0</v>
      </c>
      <c r="AD103" s="58">
        <f t="shared" si="86"/>
        <v>0</v>
      </c>
      <c r="AE103" s="58">
        <f t="shared" si="86"/>
        <v>0</v>
      </c>
      <c r="AF103" s="58">
        <f t="shared" si="86"/>
        <v>0</v>
      </c>
    </row>
    <row r="104" spans="1:32" ht="15.75" customHeight="1">
      <c r="A104" s="60" t="s">
        <v>101</v>
      </c>
      <c r="B104" s="60"/>
      <c r="C104" s="58">
        <f>C9-C60</f>
        <v>0</v>
      </c>
      <c r="D104" s="58">
        <f aca="true" t="shared" si="87" ref="D104:AF104">D9-D60</f>
        <v>0</v>
      </c>
      <c r="E104" s="58">
        <f t="shared" si="87"/>
        <v>0</v>
      </c>
      <c r="F104" s="58">
        <f t="shared" si="87"/>
        <v>0</v>
      </c>
      <c r="G104" s="58">
        <f t="shared" si="87"/>
        <v>0</v>
      </c>
      <c r="H104" s="58">
        <f t="shared" si="87"/>
        <v>0</v>
      </c>
      <c r="I104" s="58">
        <f t="shared" si="87"/>
        <v>0</v>
      </c>
      <c r="J104" s="58">
        <f t="shared" si="87"/>
        <v>0</v>
      </c>
      <c r="K104" s="58">
        <f t="shared" si="87"/>
        <v>0</v>
      </c>
      <c r="L104" s="58">
        <f t="shared" si="87"/>
        <v>0</v>
      </c>
      <c r="M104" s="58">
        <f t="shared" si="87"/>
        <v>0</v>
      </c>
      <c r="N104" s="58">
        <f t="shared" si="87"/>
        <v>0</v>
      </c>
      <c r="O104" s="58">
        <f t="shared" si="87"/>
        <v>0</v>
      </c>
      <c r="P104" s="58">
        <f t="shared" si="87"/>
        <v>0</v>
      </c>
      <c r="Q104" s="58">
        <f t="shared" si="87"/>
        <v>0</v>
      </c>
      <c r="R104" s="58">
        <f t="shared" si="87"/>
        <v>0</v>
      </c>
      <c r="S104" s="58">
        <f t="shared" si="87"/>
        <v>0</v>
      </c>
      <c r="T104" s="58">
        <f t="shared" si="87"/>
        <v>0</v>
      </c>
      <c r="U104" s="58">
        <f t="shared" si="87"/>
        <v>0</v>
      </c>
      <c r="V104" s="58">
        <f t="shared" si="87"/>
        <v>0</v>
      </c>
      <c r="W104" s="58">
        <f t="shared" si="87"/>
        <v>0</v>
      </c>
      <c r="X104" s="58">
        <f t="shared" si="87"/>
        <v>0</v>
      </c>
      <c r="Y104" s="58">
        <f t="shared" si="87"/>
        <v>0</v>
      </c>
      <c r="Z104" s="58">
        <f t="shared" si="87"/>
        <v>0</v>
      </c>
      <c r="AA104" s="58">
        <f t="shared" si="87"/>
        <v>9</v>
      </c>
      <c r="AB104" s="58">
        <f t="shared" si="87"/>
        <v>0</v>
      </c>
      <c r="AC104" s="58">
        <f t="shared" si="87"/>
        <v>0</v>
      </c>
      <c r="AD104" s="58">
        <f t="shared" si="87"/>
        <v>0</v>
      </c>
      <c r="AE104" s="58">
        <f t="shared" si="87"/>
        <v>0</v>
      </c>
      <c r="AF104" s="58">
        <f t="shared" si="87"/>
        <v>0</v>
      </c>
    </row>
    <row r="105" spans="1:32" ht="15.75" customHeight="1">
      <c r="A105" s="60" t="s">
        <v>102</v>
      </c>
      <c r="B105" s="60"/>
      <c r="C105" s="58">
        <f>C9-C64</f>
        <v>0</v>
      </c>
      <c r="D105" s="58">
        <f aca="true" t="shared" si="88" ref="D105:AF105">D9-D64</f>
        <v>0</v>
      </c>
      <c r="E105" s="58">
        <f t="shared" si="88"/>
        <v>0</v>
      </c>
      <c r="F105" s="58">
        <f t="shared" si="88"/>
        <v>0</v>
      </c>
      <c r="G105" s="58">
        <f t="shared" si="88"/>
        <v>0</v>
      </c>
      <c r="H105" s="58">
        <f t="shared" si="88"/>
        <v>0</v>
      </c>
      <c r="I105" s="58">
        <f t="shared" si="88"/>
        <v>0</v>
      </c>
      <c r="J105" s="58">
        <f t="shared" si="88"/>
        <v>0</v>
      </c>
      <c r="K105" s="58">
        <f t="shared" si="88"/>
        <v>0</v>
      </c>
      <c r="L105" s="58">
        <f t="shared" si="88"/>
        <v>0</v>
      </c>
      <c r="M105" s="58">
        <f t="shared" si="88"/>
        <v>0</v>
      </c>
      <c r="N105" s="58">
        <f t="shared" si="88"/>
        <v>0</v>
      </c>
      <c r="O105" s="58">
        <f t="shared" si="88"/>
        <v>0</v>
      </c>
      <c r="P105" s="58">
        <f t="shared" si="88"/>
        <v>0</v>
      </c>
      <c r="Q105" s="58">
        <f t="shared" si="88"/>
        <v>0</v>
      </c>
      <c r="R105" s="58">
        <f t="shared" si="88"/>
        <v>0</v>
      </c>
      <c r="S105" s="58">
        <f t="shared" si="88"/>
        <v>0</v>
      </c>
      <c r="T105" s="58">
        <f t="shared" si="88"/>
        <v>0</v>
      </c>
      <c r="U105" s="58">
        <f t="shared" si="88"/>
        <v>0</v>
      </c>
      <c r="V105" s="58">
        <f t="shared" si="88"/>
        <v>0</v>
      </c>
      <c r="W105" s="58">
        <f t="shared" si="88"/>
        <v>0</v>
      </c>
      <c r="X105" s="58">
        <f t="shared" si="88"/>
        <v>0</v>
      </c>
      <c r="Y105" s="58">
        <f t="shared" si="88"/>
        <v>0</v>
      </c>
      <c r="Z105" s="58">
        <f t="shared" si="88"/>
        <v>0</v>
      </c>
      <c r="AA105" s="58">
        <f t="shared" si="88"/>
        <v>0</v>
      </c>
      <c r="AB105" s="58">
        <f t="shared" si="88"/>
        <v>0</v>
      </c>
      <c r="AC105" s="58">
        <f t="shared" si="88"/>
        <v>0</v>
      </c>
      <c r="AD105" s="58">
        <f t="shared" si="88"/>
        <v>0</v>
      </c>
      <c r="AE105" s="58">
        <f t="shared" si="88"/>
        <v>0</v>
      </c>
      <c r="AF105" s="58">
        <f t="shared" si="88"/>
        <v>0</v>
      </c>
    </row>
    <row r="106" spans="1:32" ht="15.75" customHeight="1">
      <c r="A106" s="60" t="s">
        <v>103</v>
      </c>
      <c r="B106" s="60"/>
      <c r="C106" s="58">
        <f>C9-C68</f>
        <v>0</v>
      </c>
      <c r="D106" s="58">
        <f aca="true" t="shared" si="89" ref="D106:AF106">D9-D68</f>
        <v>0</v>
      </c>
      <c r="E106" s="58">
        <f t="shared" si="89"/>
        <v>0</v>
      </c>
      <c r="F106" s="58">
        <f t="shared" si="89"/>
        <v>0</v>
      </c>
      <c r="G106" s="58">
        <f t="shared" si="89"/>
        <v>0</v>
      </c>
      <c r="H106" s="58">
        <f t="shared" si="89"/>
        <v>0</v>
      </c>
      <c r="I106" s="58">
        <f t="shared" si="89"/>
        <v>0</v>
      </c>
      <c r="J106" s="58">
        <f t="shared" si="89"/>
        <v>0</v>
      </c>
      <c r="K106" s="58">
        <f t="shared" si="89"/>
        <v>0</v>
      </c>
      <c r="L106" s="58">
        <f t="shared" si="89"/>
        <v>0</v>
      </c>
      <c r="M106" s="58">
        <f t="shared" si="89"/>
        <v>0</v>
      </c>
      <c r="N106" s="58">
        <f t="shared" si="89"/>
        <v>0</v>
      </c>
      <c r="O106" s="58">
        <f t="shared" si="89"/>
        <v>0</v>
      </c>
      <c r="P106" s="58">
        <f t="shared" si="89"/>
        <v>0</v>
      </c>
      <c r="Q106" s="58">
        <f t="shared" si="89"/>
        <v>0</v>
      </c>
      <c r="R106" s="58">
        <f t="shared" si="89"/>
        <v>0</v>
      </c>
      <c r="S106" s="58">
        <f t="shared" si="89"/>
        <v>0</v>
      </c>
      <c r="T106" s="58">
        <f t="shared" si="89"/>
        <v>0</v>
      </c>
      <c r="U106" s="58">
        <f t="shared" si="89"/>
        <v>0</v>
      </c>
      <c r="V106" s="58">
        <f t="shared" si="89"/>
        <v>0</v>
      </c>
      <c r="W106" s="58">
        <f t="shared" si="89"/>
        <v>0</v>
      </c>
      <c r="X106" s="58">
        <f t="shared" si="89"/>
        <v>0</v>
      </c>
      <c r="Y106" s="58">
        <f t="shared" si="89"/>
        <v>0</v>
      </c>
      <c r="Z106" s="58">
        <f t="shared" si="89"/>
        <v>0</v>
      </c>
      <c r="AA106" s="58">
        <f t="shared" si="89"/>
        <v>0</v>
      </c>
      <c r="AB106" s="58">
        <f t="shared" si="89"/>
        <v>0</v>
      </c>
      <c r="AC106" s="58">
        <f t="shared" si="89"/>
        <v>0</v>
      </c>
      <c r="AD106" s="58">
        <f t="shared" si="89"/>
        <v>0</v>
      </c>
      <c r="AE106" s="58">
        <f t="shared" si="89"/>
        <v>0</v>
      </c>
      <c r="AF106" s="58">
        <f t="shared" si="89"/>
        <v>0</v>
      </c>
    </row>
    <row r="107" spans="1:32" ht="15.75" customHeight="1">
      <c r="A107" s="60" t="s">
        <v>104</v>
      </c>
      <c r="B107" s="60"/>
      <c r="C107" s="58">
        <f>C9-C72</f>
        <v>0</v>
      </c>
      <c r="D107" s="58">
        <f aca="true" t="shared" si="90" ref="D107:AF107">D9-D72</f>
        <v>0</v>
      </c>
      <c r="E107" s="58">
        <f t="shared" si="90"/>
        <v>0</v>
      </c>
      <c r="F107" s="58">
        <f t="shared" si="90"/>
        <v>0</v>
      </c>
      <c r="G107" s="58">
        <f t="shared" si="90"/>
        <v>0</v>
      </c>
      <c r="H107" s="58">
        <f t="shared" si="90"/>
        <v>0</v>
      </c>
      <c r="I107" s="58">
        <f t="shared" si="90"/>
        <v>0</v>
      </c>
      <c r="J107" s="58">
        <f t="shared" si="90"/>
        <v>0</v>
      </c>
      <c r="K107" s="58">
        <f t="shared" si="90"/>
        <v>0</v>
      </c>
      <c r="L107" s="58">
        <f t="shared" si="90"/>
        <v>0</v>
      </c>
      <c r="M107" s="58">
        <f t="shared" si="90"/>
        <v>0</v>
      </c>
      <c r="N107" s="58">
        <f t="shared" si="90"/>
        <v>0</v>
      </c>
      <c r="O107" s="58">
        <f t="shared" si="90"/>
        <v>0</v>
      </c>
      <c r="P107" s="58">
        <f t="shared" si="90"/>
        <v>0</v>
      </c>
      <c r="Q107" s="58">
        <f t="shared" si="90"/>
        <v>0</v>
      </c>
      <c r="R107" s="58">
        <f t="shared" si="90"/>
        <v>0</v>
      </c>
      <c r="S107" s="58">
        <f t="shared" si="90"/>
        <v>0</v>
      </c>
      <c r="T107" s="58">
        <f t="shared" si="90"/>
        <v>0</v>
      </c>
      <c r="U107" s="58">
        <f t="shared" si="90"/>
        <v>0</v>
      </c>
      <c r="V107" s="58">
        <f t="shared" si="90"/>
        <v>0</v>
      </c>
      <c r="W107" s="58">
        <f t="shared" si="90"/>
        <v>0</v>
      </c>
      <c r="X107" s="58">
        <f t="shared" si="90"/>
        <v>0</v>
      </c>
      <c r="Y107" s="58">
        <f t="shared" si="90"/>
        <v>0</v>
      </c>
      <c r="Z107" s="58">
        <f t="shared" si="90"/>
        <v>0</v>
      </c>
      <c r="AA107" s="58">
        <f t="shared" si="90"/>
        <v>0</v>
      </c>
      <c r="AB107" s="58">
        <f t="shared" si="90"/>
        <v>0</v>
      </c>
      <c r="AC107" s="58">
        <f t="shared" si="90"/>
        <v>0</v>
      </c>
      <c r="AD107" s="58">
        <f t="shared" si="90"/>
        <v>0</v>
      </c>
      <c r="AE107" s="58">
        <f t="shared" si="90"/>
        <v>0</v>
      </c>
      <c r="AF107" s="58">
        <f t="shared" si="90"/>
        <v>0</v>
      </c>
    </row>
    <row r="108" spans="1:32" ht="15.75" customHeight="1">
      <c r="A108" s="60" t="s">
        <v>105</v>
      </c>
      <c r="B108" s="60"/>
      <c r="C108" s="57">
        <f>IF((C$9-C77)&lt;0,C$9-C77,)</f>
        <v>0</v>
      </c>
      <c r="D108" s="57">
        <f aca="true" t="shared" si="91" ref="D108:AF108">IF((D$9-D77)&lt;0,D$9-D77,)</f>
        <v>0</v>
      </c>
      <c r="E108" s="57">
        <f t="shared" si="91"/>
        <v>0</v>
      </c>
      <c r="F108" s="57">
        <f t="shared" si="91"/>
        <v>0</v>
      </c>
      <c r="G108" s="57">
        <f t="shared" si="91"/>
        <v>0</v>
      </c>
      <c r="H108" s="57">
        <f t="shared" si="91"/>
        <v>0</v>
      </c>
      <c r="I108" s="57">
        <f t="shared" si="91"/>
        <v>0</v>
      </c>
      <c r="J108" s="57">
        <f t="shared" si="91"/>
        <v>0</v>
      </c>
      <c r="K108" s="57">
        <f t="shared" si="91"/>
        <v>0</v>
      </c>
      <c r="L108" s="57">
        <f t="shared" si="91"/>
        <v>0</v>
      </c>
      <c r="M108" s="57">
        <f t="shared" si="91"/>
        <v>0</v>
      </c>
      <c r="N108" s="57">
        <f t="shared" si="91"/>
        <v>0</v>
      </c>
      <c r="O108" s="57">
        <f t="shared" si="91"/>
        <v>0</v>
      </c>
      <c r="P108" s="57">
        <f t="shared" si="91"/>
        <v>0</v>
      </c>
      <c r="Q108" s="57">
        <f t="shared" si="91"/>
        <v>0</v>
      </c>
      <c r="R108" s="57">
        <f t="shared" si="91"/>
        <v>0</v>
      </c>
      <c r="S108" s="57">
        <f t="shared" si="91"/>
        <v>0</v>
      </c>
      <c r="T108" s="57">
        <f t="shared" si="91"/>
        <v>0</v>
      </c>
      <c r="U108" s="57">
        <f t="shared" si="91"/>
        <v>0</v>
      </c>
      <c r="V108" s="57">
        <f t="shared" si="91"/>
        <v>0</v>
      </c>
      <c r="W108" s="57">
        <f t="shared" si="91"/>
        <v>0</v>
      </c>
      <c r="X108" s="57">
        <f t="shared" si="91"/>
        <v>0</v>
      </c>
      <c r="Y108" s="57">
        <f t="shared" si="91"/>
        <v>0</v>
      </c>
      <c r="Z108" s="57">
        <f t="shared" si="91"/>
        <v>0</v>
      </c>
      <c r="AA108" s="57">
        <f t="shared" si="91"/>
        <v>0</v>
      </c>
      <c r="AB108" s="57">
        <f t="shared" si="91"/>
        <v>0</v>
      </c>
      <c r="AC108" s="57">
        <f t="shared" si="91"/>
        <v>0</v>
      </c>
      <c r="AD108" s="57">
        <f t="shared" si="91"/>
        <v>0</v>
      </c>
      <c r="AE108" s="57">
        <f t="shared" si="91"/>
        <v>0</v>
      </c>
      <c r="AF108" s="57">
        <f t="shared" si="91"/>
        <v>0</v>
      </c>
    </row>
    <row r="109" spans="1:32" ht="15.75" customHeight="1">
      <c r="A109" s="60" t="s">
        <v>106</v>
      </c>
      <c r="B109" s="60"/>
      <c r="C109" s="59">
        <f>C9-C82</f>
        <v>0</v>
      </c>
      <c r="D109" s="59">
        <f aca="true" t="shared" si="92" ref="D109:AF109">D9-D82</f>
        <v>0</v>
      </c>
      <c r="E109" s="59">
        <f t="shared" si="92"/>
        <v>0</v>
      </c>
      <c r="F109" s="59">
        <f t="shared" si="92"/>
        <v>0</v>
      </c>
      <c r="G109" s="59">
        <f t="shared" si="92"/>
        <v>0</v>
      </c>
      <c r="H109" s="59">
        <f t="shared" si="92"/>
        <v>0</v>
      </c>
      <c r="I109" s="59">
        <f t="shared" si="92"/>
        <v>0</v>
      </c>
      <c r="J109" s="59">
        <f t="shared" si="92"/>
        <v>1</v>
      </c>
      <c r="K109" s="59">
        <f t="shared" si="92"/>
        <v>0</v>
      </c>
      <c r="L109" s="59">
        <f t="shared" si="92"/>
        <v>0</v>
      </c>
      <c r="M109" s="59">
        <f t="shared" si="92"/>
        <v>0</v>
      </c>
      <c r="N109" s="59">
        <f t="shared" si="92"/>
        <v>1</v>
      </c>
      <c r="O109" s="59">
        <f t="shared" si="92"/>
        <v>0</v>
      </c>
      <c r="P109" s="59">
        <f t="shared" si="92"/>
        <v>0</v>
      </c>
      <c r="Q109" s="59">
        <f t="shared" si="92"/>
        <v>0</v>
      </c>
      <c r="R109" s="59">
        <f t="shared" si="92"/>
        <v>0</v>
      </c>
      <c r="S109" s="59">
        <f t="shared" si="92"/>
        <v>0</v>
      </c>
      <c r="T109" s="59">
        <f t="shared" si="92"/>
        <v>0</v>
      </c>
      <c r="U109" s="59">
        <f t="shared" si="92"/>
        <v>0</v>
      </c>
      <c r="V109" s="59">
        <f t="shared" si="92"/>
        <v>0</v>
      </c>
      <c r="W109" s="59">
        <f t="shared" si="92"/>
        <v>0</v>
      </c>
      <c r="X109" s="59">
        <f t="shared" si="92"/>
        <v>0</v>
      </c>
      <c r="Y109" s="59">
        <f t="shared" si="92"/>
        <v>0</v>
      </c>
      <c r="Z109" s="59">
        <f t="shared" si="92"/>
        <v>0</v>
      </c>
      <c r="AA109" s="59">
        <f t="shared" si="92"/>
        <v>0</v>
      </c>
      <c r="AB109" s="59">
        <f t="shared" si="92"/>
        <v>0</v>
      </c>
      <c r="AC109" s="59">
        <f t="shared" si="92"/>
        <v>0</v>
      </c>
      <c r="AD109" s="59">
        <f t="shared" si="92"/>
        <v>0</v>
      </c>
      <c r="AE109" s="59">
        <f t="shared" si="92"/>
        <v>0</v>
      </c>
      <c r="AF109" s="59">
        <f t="shared" si="92"/>
        <v>0</v>
      </c>
    </row>
    <row r="110" spans="1:32" ht="15.75" customHeight="1">
      <c r="A110" s="60" t="s">
        <v>107</v>
      </c>
      <c r="B110" s="60"/>
      <c r="C110" s="57">
        <f>IF((C$9-C86)&lt;0,C$9-C86,)</f>
        <v>0</v>
      </c>
      <c r="D110" s="57">
        <f aca="true" t="shared" si="93" ref="D110:AF112">IF((D$9-D86)&lt;0,D$9-D86,)</f>
        <v>0</v>
      </c>
      <c r="E110" s="57">
        <f t="shared" si="93"/>
        <v>0</v>
      </c>
      <c r="F110" s="57">
        <f t="shared" si="93"/>
        <v>0</v>
      </c>
      <c r="G110" s="57">
        <f t="shared" si="93"/>
        <v>0</v>
      </c>
      <c r="H110" s="57">
        <f t="shared" si="93"/>
        <v>0</v>
      </c>
      <c r="I110" s="57">
        <f t="shared" si="93"/>
        <v>0</v>
      </c>
      <c r="J110" s="57">
        <f t="shared" si="93"/>
        <v>0</v>
      </c>
      <c r="K110" s="57">
        <f t="shared" si="93"/>
        <v>0</v>
      </c>
      <c r="L110" s="57">
        <f t="shared" si="93"/>
        <v>0</v>
      </c>
      <c r="M110" s="57">
        <f t="shared" si="93"/>
        <v>0</v>
      </c>
      <c r="N110" s="57">
        <f t="shared" si="93"/>
        <v>0</v>
      </c>
      <c r="O110" s="57">
        <f t="shared" si="93"/>
        <v>0</v>
      </c>
      <c r="P110" s="57">
        <f t="shared" si="93"/>
        <v>0</v>
      </c>
      <c r="Q110" s="57">
        <f t="shared" si="93"/>
        <v>0</v>
      </c>
      <c r="R110" s="57">
        <f t="shared" si="93"/>
        <v>0</v>
      </c>
      <c r="S110" s="57">
        <f t="shared" si="93"/>
        <v>0</v>
      </c>
      <c r="T110" s="57">
        <f t="shared" si="93"/>
        <v>0</v>
      </c>
      <c r="U110" s="57">
        <f t="shared" si="93"/>
        <v>0</v>
      </c>
      <c r="V110" s="57">
        <f t="shared" si="93"/>
        <v>0</v>
      </c>
      <c r="W110" s="57">
        <f t="shared" si="93"/>
        <v>0</v>
      </c>
      <c r="X110" s="57">
        <f t="shared" si="93"/>
        <v>0</v>
      </c>
      <c r="Y110" s="57">
        <f t="shared" si="93"/>
        <v>0</v>
      </c>
      <c r="Z110" s="57">
        <f t="shared" si="93"/>
        <v>0</v>
      </c>
      <c r="AA110" s="57">
        <f t="shared" si="93"/>
        <v>0</v>
      </c>
      <c r="AB110" s="57">
        <f t="shared" si="93"/>
        <v>0</v>
      </c>
      <c r="AC110" s="57">
        <f t="shared" si="93"/>
        <v>0</v>
      </c>
      <c r="AD110" s="57">
        <f t="shared" si="93"/>
        <v>0</v>
      </c>
      <c r="AE110" s="57">
        <f t="shared" si="93"/>
        <v>0</v>
      </c>
      <c r="AF110" s="57">
        <f t="shared" si="93"/>
        <v>0</v>
      </c>
    </row>
    <row r="111" spans="1:32" ht="15.75" customHeight="1">
      <c r="A111" s="60" t="s">
        <v>108</v>
      </c>
      <c r="B111" s="60"/>
      <c r="C111" s="57">
        <f aca="true" t="shared" si="94" ref="C111:R112">IF((C$9-C87)&lt;0,C$9-C87,)</f>
        <v>0</v>
      </c>
      <c r="D111" s="57">
        <f t="shared" si="94"/>
        <v>0</v>
      </c>
      <c r="E111" s="57">
        <f t="shared" si="94"/>
        <v>0</v>
      </c>
      <c r="F111" s="57">
        <f t="shared" si="94"/>
        <v>0</v>
      </c>
      <c r="G111" s="57">
        <f t="shared" si="94"/>
        <v>0</v>
      </c>
      <c r="H111" s="57">
        <f t="shared" si="94"/>
        <v>0</v>
      </c>
      <c r="I111" s="57">
        <f t="shared" si="94"/>
        <v>0</v>
      </c>
      <c r="J111" s="57">
        <f t="shared" si="94"/>
        <v>0</v>
      </c>
      <c r="K111" s="57">
        <f t="shared" si="94"/>
        <v>0</v>
      </c>
      <c r="L111" s="57">
        <f t="shared" si="94"/>
        <v>0</v>
      </c>
      <c r="M111" s="57">
        <f t="shared" si="94"/>
        <v>0</v>
      </c>
      <c r="N111" s="57">
        <f t="shared" si="94"/>
        <v>0</v>
      </c>
      <c r="O111" s="57">
        <f t="shared" si="94"/>
        <v>0</v>
      </c>
      <c r="P111" s="57">
        <f t="shared" si="94"/>
        <v>0</v>
      </c>
      <c r="Q111" s="57">
        <f t="shared" si="94"/>
        <v>0</v>
      </c>
      <c r="R111" s="57">
        <f t="shared" si="94"/>
        <v>0</v>
      </c>
      <c r="S111" s="57">
        <f t="shared" si="93"/>
        <v>0</v>
      </c>
      <c r="T111" s="57">
        <f t="shared" si="93"/>
        <v>0</v>
      </c>
      <c r="U111" s="57">
        <f t="shared" si="93"/>
        <v>0</v>
      </c>
      <c r="V111" s="57">
        <f t="shared" si="93"/>
        <v>0</v>
      </c>
      <c r="W111" s="57">
        <f t="shared" si="93"/>
        <v>0</v>
      </c>
      <c r="X111" s="57">
        <f t="shared" si="93"/>
        <v>0</v>
      </c>
      <c r="Y111" s="57">
        <f t="shared" si="93"/>
        <v>0</v>
      </c>
      <c r="Z111" s="57">
        <f t="shared" si="93"/>
        <v>0</v>
      </c>
      <c r="AA111" s="57">
        <f t="shared" si="93"/>
        <v>0</v>
      </c>
      <c r="AB111" s="57">
        <f t="shared" si="93"/>
        <v>0</v>
      </c>
      <c r="AC111" s="57">
        <f t="shared" si="93"/>
        <v>0</v>
      </c>
      <c r="AD111" s="57">
        <f t="shared" si="93"/>
        <v>0</v>
      </c>
      <c r="AE111" s="57">
        <f t="shared" si="93"/>
        <v>0</v>
      </c>
      <c r="AF111" s="57">
        <f t="shared" si="93"/>
        <v>0</v>
      </c>
    </row>
    <row r="112" spans="1:32" ht="15.75" customHeight="1">
      <c r="A112" s="60" t="s">
        <v>109</v>
      </c>
      <c r="B112" s="60"/>
      <c r="C112" s="57">
        <f t="shared" si="94"/>
        <v>0</v>
      </c>
      <c r="D112" s="57">
        <f t="shared" si="93"/>
        <v>0</v>
      </c>
      <c r="E112" s="57">
        <f t="shared" si="93"/>
        <v>0</v>
      </c>
      <c r="F112" s="57">
        <f t="shared" si="93"/>
        <v>0</v>
      </c>
      <c r="G112" s="57">
        <f t="shared" si="93"/>
        <v>0</v>
      </c>
      <c r="H112" s="57">
        <f t="shared" si="93"/>
        <v>0</v>
      </c>
      <c r="I112" s="57">
        <f t="shared" si="93"/>
        <v>0</v>
      </c>
      <c r="J112" s="57">
        <f t="shared" si="93"/>
        <v>0</v>
      </c>
      <c r="K112" s="57">
        <f t="shared" si="93"/>
        <v>0</v>
      </c>
      <c r="L112" s="57">
        <f t="shared" si="93"/>
        <v>0</v>
      </c>
      <c r="M112" s="57">
        <f t="shared" si="93"/>
        <v>0</v>
      </c>
      <c r="N112" s="57">
        <f t="shared" si="93"/>
        <v>0</v>
      </c>
      <c r="O112" s="57">
        <f t="shared" si="93"/>
        <v>0</v>
      </c>
      <c r="P112" s="57">
        <f t="shared" si="93"/>
        <v>0</v>
      </c>
      <c r="Q112" s="57">
        <f t="shared" si="93"/>
        <v>0</v>
      </c>
      <c r="R112" s="57">
        <f t="shared" si="93"/>
        <v>0</v>
      </c>
      <c r="S112" s="57">
        <f t="shared" si="93"/>
        <v>0</v>
      </c>
      <c r="T112" s="57">
        <f t="shared" si="93"/>
        <v>0</v>
      </c>
      <c r="U112" s="57">
        <f t="shared" si="93"/>
        <v>0</v>
      </c>
      <c r="V112" s="57">
        <f t="shared" si="93"/>
        <v>0</v>
      </c>
      <c r="W112" s="57">
        <f t="shared" si="93"/>
        <v>0</v>
      </c>
      <c r="X112" s="57">
        <f t="shared" si="93"/>
        <v>0</v>
      </c>
      <c r="Y112" s="57">
        <f t="shared" si="93"/>
        <v>0</v>
      </c>
      <c r="Z112" s="57">
        <f t="shared" si="93"/>
        <v>0</v>
      </c>
      <c r="AA112" s="57">
        <f t="shared" si="93"/>
        <v>0</v>
      </c>
      <c r="AB112" s="57">
        <f t="shared" si="93"/>
        <v>0</v>
      </c>
      <c r="AC112" s="57">
        <f t="shared" si="93"/>
        <v>0</v>
      </c>
      <c r="AD112" s="57">
        <f t="shared" si="93"/>
        <v>0</v>
      </c>
      <c r="AE112" s="57">
        <f t="shared" si="93"/>
        <v>0</v>
      </c>
      <c r="AF112" s="57">
        <f t="shared" si="93"/>
        <v>0</v>
      </c>
    </row>
  </sheetData>
  <sheetProtection password="9DDB" sheet="1"/>
  <mergeCells count="37">
    <mergeCell ref="D7:H7"/>
    <mergeCell ref="C6:H6"/>
    <mergeCell ref="I7:I8"/>
    <mergeCell ref="L3:U3"/>
    <mergeCell ref="O7:O8"/>
    <mergeCell ref="U6:Z6"/>
    <mergeCell ref="I4:K4"/>
    <mergeCell ref="P7:T7"/>
    <mergeCell ref="A1:AF1"/>
    <mergeCell ref="U7:U8"/>
    <mergeCell ref="O6:T6"/>
    <mergeCell ref="C7:C8"/>
    <mergeCell ref="J7:N7"/>
    <mergeCell ref="I3:K3"/>
    <mergeCell ref="AA6:AF6"/>
    <mergeCell ref="AB7:AF7"/>
    <mergeCell ref="V7:Z7"/>
    <mergeCell ref="A6:A8"/>
    <mergeCell ref="AT7:AX7"/>
    <mergeCell ref="AY7:AY8"/>
    <mergeCell ref="AZ7:BD7"/>
    <mergeCell ref="L4:U4"/>
    <mergeCell ref="I6:N6"/>
    <mergeCell ref="AH7:AL7"/>
    <mergeCell ref="AM7:AM8"/>
    <mergeCell ref="AN7:AR7"/>
    <mergeCell ref="AS7:AS8"/>
    <mergeCell ref="BE7:BE8"/>
    <mergeCell ref="BF7:BJ7"/>
    <mergeCell ref="B6:B8"/>
    <mergeCell ref="AG6:AL6"/>
    <mergeCell ref="AM6:AR6"/>
    <mergeCell ref="AS6:AX6"/>
    <mergeCell ref="AY6:BD6"/>
    <mergeCell ref="AA7:AA8"/>
    <mergeCell ref="BE6:BJ6"/>
    <mergeCell ref="AG7:AG8"/>
  </mergeCells>
  <dataValidations count="24">
    <dataValidation type="whole" operator="greaterThanOrEqual" allowBlank="1" showInputMessage="1" showErrorMessage="1" errorTitle="Nhập sai dữ liệu!" error="Hãy kiểm tra: Số HS phải là số nguyên dương.&#10;Hãy nhập lại!" sqref="AC86:AF86 AA10:AA11 W86:Z86 C83:AF83 U53:AF55 U10:U11 Q86:T86 I10:I11 C10:C11 O10:O11 C88:AF88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C86:D86 O86:P86 U86:V86 AA86:AB86">
      <formula1>0</formula1>
    </dataValidation>
    <dataValidation type="decimal" operator="greaterThanOrEqual" allowBlank="1" showInputMessage="1" showErrorMessage="1" promptTitle="Nhập dữ liệu" prompt="Chỉ nhập giá trị số" errorTitle="Nhập sai dữ liệu" error="Chỉ nhập dữ liệu số. Hãy nhập lại!" sqref="C24:T27 C29:T32">
      <formula1>0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Hãy nhập lại!" sqref="H10:H11 N10:N11 T10:T11 Z10:Z11 AF10:AF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10:G11 M10:M11 S10:S11 Y10:Y11 AE10:AE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0:F11 L10:L11 R10:R11 X10:X11 AD10:AD11 R89:R93 X89:X93 AD89:AD93 F89:F93 L89:L93">
      <formula1>MIN(D10:E10)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10:E11 K10:K11 Q10:Q11 W10:W11 AC10:AC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10:D11 J10:J11 P10:P11 V10:V11 AB10:AB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không lớn hơn tổng số HS xếp loại Hạnh kiểm.&#10;Hãy nhập lại!" sqref="AB78:AF79 C14:C17 I14:I17 O14:O17 U14:U17 D78:H79 J78:N79 P78:T79 V78:Z79 AA14:AA17 U19:U22 AA19:AA22 U24:U27 AA24:AA27 C19:C22 I19:I22 O19:O22 U29:U32 AA29:AA32 C34:C37 I34:I37 O34:O37 U34:U37 AA34:AA37 O39:O42 U39:U42 AA39:AA42 C44:C47 I44:I47 O44:O47 U44:U47 AA44:AA47 U49:U51 C49:C51 AA49:AA51 I49:I51 O49:O51 C53:C55 I53:I55 O53:O55 U57:U59 C57:C59 AA57:AA59 I57:I59 O57:O59 U61:U63 C61:C63 AA61:AA63 I61:I63 O61:O63 U65:U67 C65:C67 AA65:AA67 I65:I67 O65:O67 U69:U71 C69:C71 AA69:AA71 I69:I71 O69:O71 O78:O81 U78:U81 AA78:AA81 I78:I81 AA73:AA76 C73:C76 I73:I76 O73:O76 U73:U76 C78:C81 O84:O85 U84:U85 AA84:AA85 I84:I85 C84:C85 O89:O93 U89:U93 AA89:AA93 C89:C93 I89:I93">
      <formula1>AB$9</formula1>
    </dataValidation>
    <dataValidation type="whole" operator="lessThanOrEqual" showInputMessage="1" showErrorMessage="1" errorTitle="Nhập sai dữ liệu!" error="Hãy xem lại:&#10;- Số HS phải là số nguyên dương. &#10;- Số HS không được lớn hơn số HS xếp loại hạnh kiểm.&#10;Hãy nhập lại!" sqref="E86 K86">
      <formula1>E$9</formula1>
    </dataValidation>
    <dataValidation type="whole" operator="lessThanOrEqual" showInputMessage="1" showErrorMessage="1" errorTitle="Nhập sai dữ liệu!" error="Hãy kiểm tra: &#10;- Số HS phải là số nguyên dương.&#10;- Số HS phải nhỏ hơn tổng số HS xếp loại Hạnh kiểm.&#10;Hãy nhập lại!" sqref="C87 AA87 U87 O87 I87">
      <formula1>C$9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AB87 V87 P87 J87 D87">
      <formula1>AA87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AC87 W87 Q87 K87 E87">
      <formula1>AA87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AE87 Y87 S87 M87 G87">
      <formula1>AA87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X87 R87 L87 F87 AD87">
      <formula1>MIN(V87:W87)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huyết tật xếp loại HK.&#10;Hãy nhập lại!" sqref="H14:H17 N14:N17 T14:T17 Z14:Z17 AF14:AF17 H19:H22 N19:N22 T19:T22 Z19:Z22 AF19:AF22 Z24:Z27 AF24:AF27 Z29:Z32 AF29:AF32 H34:H37 N34:N37 T34:T37 Z34:Z37 AF34:AF37 T39:T42 Z39:Z42 AF39:AF42 H44:H47 N44:N47 T44:T47 Z44:Z47 AF44:AF47 H49:H51 Z49:Z51 N49:N51 T49:T51 AF49:AF51 H53:H55 N53:N55 T53:T55 H57:H59 Z57:Z59 N57:N59 T57:T59 AF57:AF59 H61:H63 Z61:Z63 N61:N63 T61:T63 AF61:AF63 H65:H67 Z65:Z67 N65:N67 T65:T67 AF65:AF67 H69:H71 Z69:Z71 N69:N71 T69:T71 AF69:AF71 H73:H76 N73:N76 T73:T76 Z73:Z76 AF73:AF76 H80:H81 N80:N81 T80:T81 Z80:Z81 AF80:AF81 H84:H85 N84:N85 T84:T85 Z84:Z85 AF84:AF85 H89:H93 N89:N93 T89:T93 Z89:Z93 AF89:AF93">
      <formula1>MIN(C14,H$9)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xếp loại HK.&#10;Hãy nhập lại!" sqref="G14:G17 M14:M17 S14:S17 Y14:Y17 AE14:AE17 G19:G22 M19:M22 S19:S22 Y19:Y22 AE19:AE22 Y24:Y27 AE24:AE27 Y29:Y32 AE29:AE32 G34:G37 M34:M37 S34:S37 Y34:Y37 AE34:AE37 S39:S42 Y39:Y42 AE39:AE42 G44:G47 M44:M47 S44:S47 Y44:Y47 AE44:AE47 G49:G51 Y49:Y51 M49:M51 S49:S51 AE49:AE51 G53:G55 M53:M55 S53:S55 G57:G59 Y57:Y59 M57:M59 S57:S59 AE57:AE59 G61:G63 Y61:Y63 M61:M63 S61:S63 AE61:AE63 G65:G67 Y65:Y67 M65:M67 S65:S67 AE65:AE67 G69:G71 Y69:Y71 M69:M71 S69:S71 AE69:AE71 G73:G76 M73:M76 S73:S76 Y73:Y76 AE73:AE76 G80:G81 M80:M81 S80:S81 Y80:Y81 AE80:AE81 G84:G85 M84:M85 S84:S85 Y84:Y85 AE84:AE85 G89:G93 M89:M93 S89:S93 Y89:Y93 AE89:AE93">
      <formula1>MIN(C14,G$9)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- Số DT không lớn hơn số DT xếp loại HK.&#10;Hãy nhập lại!" sqref="E14:E17 K14:K17 Q14:Q17 W14:W17 AC14:AC17 E19:E22 K19:K22 Q19:Q22 W19:W22 AC19:AC22 W24:W27 AC24:AC27 W29:W32 AC29:AC32 E34:E37 K34:K37 Q34:Q37 W34:W37 AC34:AC37 Q39:Q42 W39:W42 AC39:AC42 E44:E47 K44:K47 Q44:Q47 W44:W47 AC44:AC47 E49:E51 W49:W51 K49:K51 Q49:Q51 AC49:AC51 E53:E55 K53:K55 Q53:Q55 E57:E59 W57:W59 K57:K59 Q57:Q59 AC57:AC59 E61:E63 W61:W63 K61:K63 Q61:Q63 AC61:AC63 E65:E67 W65:W67 K65:K67 Q65:Q67 AC65:AC67 E69:E71 W69:W71 K69:K71 Q69:Q71 AC69:AC71 E73:E76 K73:K76 Q73:Q76 W73:W76 AC73:AC76 E80:E81 K80:K81 Q80:Q81 W80:W81 AC80:AC81 E84:E85 K84:K85 Q84:Q85 W84:W85 AC84:AC85 E89:E93 K89:K93 Q89:Q93 W89:W93 AC89:AC93">
      <formula1>MIN(C14,E$9)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xếp loại HK.&#10;Hãy nhập lại!" sqref="D14:D17 J14:J17 P14:P17 V14:V17 AB14:AB17 D19:D22 J19:J22 P19:P22 V19:V22 AB19:AB22 V24:V27 AB24:AB27 V29:V32 AB29:AB32 D34:D37 J34:J37 P34:P37 V34:V37 AB34:AB37 P39:P42 V39:V42 AB39:AB42 D44:D47 J44:J47 P44:P47 V44:V47 AB44:AB47 D49:D51 V49:V51 J49:J51 P49:P51 AB49:AB51 D53:D55 J53:J55 P53:P55 D57:D59 V57:V59 J57:J59 P57:P59 AB57:AB59 D61:D63 V61:V63 J61:J63 P61:P63 AB61:AB63 D65:D67 V65:V67 J65:J67 P65:P67 AB65:AB67 D69:D71 V69:V71 J69:J71 P69:P71 AB69:AB71 D73:D76 J73:J76 P73:P76 V73:V76 AB73:AB76 D80:D81 J80:J81 P80:P81 V80:V81 AB80:AB81 D84:D85 J84:J85 P84:P85 V84:V85 AB84:AB85 D89:D93 J89:J93 P89:P93 V89:V93 AB89:AB93">
      <formula1>MIN(C14,D$9)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,  số HSDT và số nữ DT xếp loại HK.&#10;Hãy nhập lại!" sqref="F14:F17 L14:L17 R14:R17 X14:X17 AD14:AD17 F19:F22 L19:L22 R19:R22 X19:X22 AD19:AD22 X24:X27 AD24:AD27 X29:X32 AD29:AD32 F34:F37 L34:L37 R34:R37 X34:X37 AD34:AD37 R39:R42 X39:X42 AD39:AD42 F44:F47 L44:L47 R44:R47 X44:X47 AD44:AD47 F73:F76 L73:L76 R73:R76 X73:X76 AD73:AD76 F80:F81 L80:L81 R80:R81 X80:X81 AD80:AD81 F84:F85 L84:L85 R84:R85 X84:X85 AD84:AD85">
      <formula1>MIN(D14,E14,F$9)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, số HSDT và số nữ xếp loại HK.&#10;Hãy nhập lại!" sqref="F49:F51 L49:L51 R49:R51 X49:X51 AD49:AD51 F53:F55 L53:L55 R53:R55 F57:F59 L57:L59 R57:R59 X57:X59 AD57:AD59 F61:F63 L61:L63 R61:R63 X61:X63 AD61:AD63 F65:F67 L65:L67 R65:R67 X65:X67 AD65:AD67 F69:F71 L69:L71 R69:R71 X69:X71 AD69:AD71">
      <formula1>MIN(D49,E49,F$9)</formula1>
    </dataValidation>
    <dataValidation type="whole" operator="lessThanOrEqual" showInputMessage="1" showErrorMessage="1" errorTitle="Nhập sai dữ liệu!" error="Hãy xem lại:&#10;- Số HS phải là số nguyên dương. &#10;- Số HS không được lớn hơn số HS xếp loại hạnh kiểm, số HSDT.&#10;Hãy nhập lại!" sqref="N86 H86">
      <formula1>MIN(N$9,K86)</formula1>
    </dataValidation>
    <dataValidation type="whole" operator="lessThanOrEqual" showInputMessage="1" showErrorMessage="1" errorTitle="Nhập sai dữ liệu!" error="Hãy xem lại:&#10;- Số HS phải là số nguyên dương. &#10;- Số HS không được lớn hơn số HS xếp loại hạnh kiểm, số HSDT.&#10;Hãy nhập lại!" sqref="M86 G86">
      <formula1>MIN(M$9,K86)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DT, số nữ DT xếp loại HK.&#10;Hãy nhập lại!" sqref="L86 F86">
      <formula1>MIN(K86,L$9)</formula1>
    </dataValidation>
  </dataValidations>
  <printOptions horizontalCentered="1"/>
  <pageMargins left="0.07874015748031496" right="0.15748031496062992" top="0.5905511811023623" bottom="0.03937007874015748" header="0.35433070866141736" footer="0.07874015748031496"/>
  <pageSetup fitToWidth="3" horizontalDpi="600" verticalDpi="600" orientation="landscape" paperSize="9" r:id="rId1"/>
  <rowBreaks count="4" manualBreakCount="4">
    <brk id="32" max="255" man="1"/>
    <brk id="55" max="255" man="1"/>
    <brk id="81" max="255" man="1"/>
    <brk id="93" max="255" man="1"/>
  </rowBreaks>
  <colBreaks count="1" manualBreakCount="1">
    <brk id="32" max="65535" man="1"/>
  </colBreaks>
  <ignoredErrors>
    <ignoredError sqref="C83 D83:AF83" unlockedFormula="1"/>
    <ignoredError sqref="AJ86 AP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22">
      <selection activeCell="C30" sqref="C30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4.50390625" style="2" customWidth="1"/>
    <col min="6" max="16384" width="9.00390625" style="2" customWidth="1"/>
  </cols>
  <sheetData>
    <row r="1" spans="1:3" ht="15.75" customHeight="1">
      <c r="A1" s="18" t="s">
        <v>81</v>
      </c>
      <c r="B1" s="19"/>
      <c r="C1" s="8"/>
    </row>
    <row r="2" spans="1:4" ht="15.75" customHeight="1">
      <c r="A2" s="10" t="s">
        <v>83</v>
      </c>
      <c r="B2" s="11" t="s">
        <v>21</v>
      </c>
      <c r="C2" s="11" t="s">
        <v>22</v>
      </c>
      <c r="D2" s="2" t="s">
        <v>42</v>
      </c>
    </row>
    <row r="3" spans="1:5" ht="15.75" customHeight="1">
      <c r="A3" s="12" t="s">
        <v>30</v>
      </c>
      <c r="B3" s="48" t="s">
        <v>23</v>
      </c>
      <c r="C3" s="23">
        <v>54</v>
      </c>
      <c r="D3" s="2" t="s">
        <v>43</v>
      </c>
      <c r="E3" s="72">
        <f>IF(COUNTIF(C3,"*")&lt;&gt;0,"Er",)</f>
        <v>0</v>
      </c>
    </row>
    <row r="4" spans="1:5" ht="15.75" customHeight="1">
      <c r="A4" s="12" t="s">
        <v>29</v>
      </c>
      <c r="B4" s="48" t="s">
        <v>23</v>
      </c>
      <c r="C4" s="23">
        <v>9</v>
      </c>
      <c r="D4" s="2" t="s">
        <v>44</v>
      </c>
      <c r="E4" s="72">
        <f aca="true" t="shared" si="0" ref="E4:E33">IF(COUNTIF(C4,"*")&lt;&gt;0,"Er",)</f>
        <v>0</v>
      </c>
    </row>
    <row r="5" spans="1:5" ht="15.75" customHeight="1">
      <c r="A5" s="12" t="s">
        <v>28</v>
      </c>
      <c r="B5" s="48" t="s">
        <v>23</v>
      </c>
      <c r="C5" s="23">
        <v>9</v>
      </c>
      <c r="E5" s="72">
        <f t="shared" si="0"/>
        <v>0</v>
      </c>
    </row>
    <row r="6" spans="1:5" ht="15.75" customHeight="1">
      <c r="A6" s="15" t="s">
        <v>41</v>
      </c>
      <c r="B6" s="49" t="s">
        <v>26</v>
      </c>
      <c r="C6" s="24"/>
      <c r="E6" s="72">
        <f t="shared" si="0"/>
        <v>0</v>
      </c>
    </row>
    <row r="7" spans="1:5" ht="15.75" customHeight="1">
      <c r="A7" s="13" t="s">
        <v>40</v>
      </c>
      <c r="B7" s="50"/>
      <c r="C7" s="25"/>
      <c r="E7" s="72">
        <f t="shared" si="0"/>
        <v>0</v>
      </c>
    </row>
    <row r="8" spans="1:5" ht="15.75" customHeight="1">
      <c r="A8" s="12" t="s">
        <v>25</v>
      </c>
      <c r="B8" s="48" t="s">
        <v>23</v>
      </c>
      <c r="C8" s="23">
        <v>5</v>
      </c>
      <c r="E8" s="72">
        <f t="shared" si="0"/>
        <v>0</v>
      </c>
    </row>
    <row r="9" spans="1:5" ht="15.75" customHeight="1">
      <c r="A9" s="12" t="s">
        <v>31</v>
      </c>
      <c r="B9" s="48" t="s">
        <v>23</v>
      </c>
      <c r="C9" s="23">
        <v>2</v>
      </c>
      <c r="E9" s="72">
        <f t="shared" si="0"/>
        <v>0</v>
      </c>
    </row>
    <row r="10" spans="1:5" ht="15.75" customHeight="1">
      <c r="A10" s="14" t="s">
        <v>45</v>
      </c>
      <c r="B10" s="51"/>
      <c r="C10" s="26" t="s">
        <v>43</v>
      </c>
      <c r="E10" s="72"/>
    </row>
    <row r="11" spans="1:5" ht="15.75" customHeight="1">
      <c r="A11" s="15" t="s">
        <v>89</v>
      </c>
      <c r="B11" s="51" t="s">
        <v>24</v>
      </c>
      <c r="C11" s="26"/>
      <c r="E11" s="72">
        <f t="shared" si="0"/>
        <v>0</v>
      </c>
    </row>
    <row r="12" spans="1:5" ht="15.75" customHeight="1">
      <c r="A12" s="15" t="s">
        <v>90</v>
      </c>
      <c r="B12" s="49" t="s">
        <v>111</v>
      </c>
      <c r="C12" s="27"/>
      <c r="E12" s="72">
        <f t="shared" si="0"/>
        <v>0</v>
      </c>
    </row>
    <row r="13" spans="1:5" ht="15.75" customHeight="1">
      <c r="A13" s="13" t="s">
        <v>32</v>
      </c>
      <c r="B13" s="50"/>
      <c r="C13" s="25"/>
      <c r="E13" s="72">
        <f t="shared" si="0"/>
        <v>0</v>
      </c>
    </row>
    <row r="14" spans="1:5" ht="15.75" customHeight="1">
      <c r="A14" s="12" t="s">
        <v>33</v>
      </c>
      <c r="B14" s="48" t="s">
        <v>27</v>
      </c>
      <c r="C14" s="23"/>
      <c r="E14" s="72">
        <f t="shared" si="0"/>
        <v>0</v>
      </c>
    </row>
    <row r="15" spans="1:5" ht="15.75" customHeight="1">
      <c r="A15" s="12" t="s">
        <v>34</v>
      </c>
      <c r="B15" s="48" t="s">
        <v>27</v>
      </c>
      <c r="C15" s="23"/>
      <c r="E15" s="72">
        <f t="shared" si="0"/>
        <v>0</v>
      </c>
    </row>
    <row r="16" spans="1:5" ht="15.75" customHeight="1">
      <c r="A16" s="12" t="s">
        <v>35</v>
      </c>
      <c r="B16" s="48" t="s">
        <v>27</v>
      </c>
      <c r="C16" s="23"/>
      <c r="E16" s="72">
        <f t="shared" si="0"/>
        <v>0</v>
      </c>
    </row>
    <row r="17" spans="1:5" ht="15.75" customHeight="1">
      <c r="A17" s="12" t="s">
        <v>36</v>
      </c>
      <c r="B17" s="48" t="s">
        <v>27</v>
      </c>
      <c r="C17" s="23"/>
      <c r="E17" s="72">
        <f t="shared" si="0"/>
        <v>0</v>
      </c>
    </row>
    <row r="18" spans="1:5" ht="15.75" customHeight="1">
      <c r="A18" s="14" t="s">
        <v>37</v>
      </c>
      <c r="B18" s="51" t="s">
        <v>27</v>
      </c>
      <c r="C18" s="26"/>
      <c r="E18" s="72">
        <f t="shared" si="0"/>
        <v>0</v>
      </c>
    </row>
    <row r="19" spans="1:5" ht="15.75" customHeight="1">
      <c r="A19" s="16" t="s">
        <v>38</v>
      </c>
      <c r="B19" s="52"/>
      <c r="C19" s="25"/>
      <c r="E19" s="72">
        <f t="shared" si="0"/>
        <v>0</v>
      </c>
    </row>
    <row r="20" spans="1:5" ht="15.75" customHeight="1">
      <c r="A20" s="12" t="s">
        <v>33</v>
      </c>
      <c r="B20" s="48" t="s">
        <v>27</v>
      </c>
      <c r="C20" s="23"/>
      <c r="E20" s="72">
        <f t="shared" si="0"/>
        <v>0</v>
      </c>
    </row>
    <row r="21" spans="1:5" ht="15.75" customHeight="1">
      <c r="A21" s="12" t="s">
        <v>34</v>
      </c>
      <c r="B21" s="48" t="s">
        <v>27</v>
      </c>
      <c r="C21" s="23"/>
      <c r="E21" s="72">
        <f t="shared" si="0"/>
        <v>0</v>
      </c>
    </row>
    <row r="22" spans="1:5" ht="15.75" customHeight="1">
      <c r="A22" s="12" t="s">
        <v>35</v>
      </c>
      <c r="B22" s="48" t="s">
        <v>27</v>
      </c>
      <c r="C22" s="23"/>
      <c r="E22" s="72">
        <f t="shared" si="0"/>
        <v>0</v>
      </c>
    </row>
    <row r="23" spans="1:5" ht="15.75" customHeight="1">
      <c r="A23" s="12" t="s">
        <v>36</v>
      </c>
      <c r="B23" s="48" t="s">
        <v>27</v>
      </c>
      <c r="C23" s="23"/>
      <c r="E23" s="72">
        <f t="shared" si="0"/>
        <v>0</v>
      </c>
    </row>
    <row r="24" spans="1:5" ht="15.75" customHeight="1">
      <c r="A24" s="14" t="s">
        <v>37</v>
      </c>
      <c r="B24" s="53" t="s">
        <v>27</v>
      </c>
      <c r="C24" s="26">
        <v>1</v>
      </c>
      <c r="E24" s="72">
        <f t="shared" si="0"/>
        <v>0</v>
      </c>
    </row>
    <row r="25" spans="1:5" ht="15.75" customHeight="1">
      <c r="A25" s="17" t="s">
        <v>39</v>
      </c>
      <c r="B25" s="50"/>
      <c r="C25" s="25">
        <v>1</v>
      </c>
      <c r="E25" s="72">
        <f t="shared" si="0"/>
        <v>0</v>
      </c>
    </row>
    <row r="26" spans="1:5" ht="15.75" customHeight="1">
      <c r="A26" s="12" t="s">
        <v>33</v>
      </c>
      <c r="B26" s="48" t="s">
        <v>27</v>
      </c>
      <c r="C26" s="23">
        <v>1</v>
      </c>
      <c r="E26" s="72">
        <f t="shared" si="0"/>
        <v>0</v>
      </c>
    </row>
    <row r="27" spans="1:5" ht="15.75" customHeight="1">
      <c r="A27" s="12" t="s">
        <v>34</v>
      </c>
      <c r="B27" s="48" t="s">
        <v>27</v>
      </c>
      <c r="C27" s="23">
        <v>1</v>
      </c>
      <c r="E27" s="72">
        <f t="shared" si="0"/>
        <v>0</v>
      </c>
    </row>
    <row r="28" spans="1:5" ht="15.75" customHeight="1">
      <c r="A28" s="12" t="s">
        <v>35</v>
      </c>
      <c r="B28" s="48" t="s">
        <v>27</v>
      </c>
      <c r="C28" s="23">
        <v>1</v>
      </c>
      <c r="E28" s="72">
        <f t="shared" si="0"/>
        <v>0</v>
      </c>
    </row>
    <row r="29" spans="1:5" ht="15.75" customHeight="1">
      <c r="A29" s="12" t="s">
        <v>36</v>
      </c>
      <c r="B29" s="48" t="s">
        <v>27</v>
      </c>
      <c r="C29" s="23">
        <v>1</v>
      </c>
      <c r="E29" s="72">
        <f t="shared" si="0"/>
        <v>0</v>
      </c>
    </row>
    <row r="30" spans="1:5" ht="15.75" customHeight="1">
      <c r="A30" s="14" t="s">
        <v>37</v>
      </c>
      <c r="B30" s="51" t="s">
        <v>27</v>
      </c>
      <c r="C30" s="26">
        <v>1</v>
      </c>
      <c r="E30" s="72">
        <f t="shared" si="0"/>
        <v>0</v>
      </c>
    </row>
    <row r="31" spans="1:5" ht="15.75" customHeight="1">
      <c r="A31" s="15" t="s">
        <v>86</v>
      </c>
      <c r="B31" s="49" t="s">
        <v>26</v>
      </c>
      <c r="C31" s="27"/>
      <c r="E31" s="72">
        <f t="shared" si="0"/>
        <v>0</v>
      </c>
    </row>
    <row r="32" spans="1:5" ht="15.75" customHeight="1">
      <c r="A32" s="12" t="s">
        <v>87</v>
      </c>
      <c r="B32" s="48" t="s">
        <v>27</v>
      </c>
      <c r="C32" s="23"/>
      <c r="E32" s="72">
        <f t="shared" si="0"/>
        <v>0</v>
      </c>
    </row>
    <row r="33" spans="1:5" ht="15.75" customHeight="1">
      <c r="A33" s="14" t="s">
        <v>88</v>
      </c>
      <c r="B33" s="51" t="s">
        <v>27</v>
      </c>
      <c r="C33" s="26"/>
      <c r="E33" s="72">
        <f t="shared" si="0"/>
        <v>0</v>
      </c>
    </row>
  </sheetData>
  <sheetProtection password="9DDB" sheet="1" selectLockedCells="1"/>
  <dataValidations count="2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1:C31 C3:C9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rong danh sách.&#10;Hãy nhập lại!" sqref="C10">
      <formula1>$D$2:$D$4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Thanh An</cp:lastModifiedBy>
  <cp:lastPrinted>2014-11-24T09:14:01Z</cp:lastPrinted>
  <dcterms:created xsi:type="dcterms:W3CDTF">2011-07-26T08:13:27Z</dcterms:created>
  <dcterms:modified xsi:type="dcterms:W3CDTF">2014-11-24T09:14:42Z</dcterms:modified>
  <cp:category/>
  <cp:version/>
  <cp:contentType/>
  <cp:contentStatus/>
</cp:coreProperties>
</file>